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2520000_営繕課\OLD\landisk-eizen2\disk1\X.個人フォルダ\山下\04契約書類様式\改正\R06.3収入印紙削除\"/>
    </mc:Choice>
  </mc:AlternateContent>
  <xr:revisionPtr revIDLastSave="0" documentId="13_ncr:1_{548D60B0-A570-44E7-8A65-5E8E23F4FB11}" xr6:coauthVersionLast="47" xr6:coauthVersionMax="47" xr10:uidLastSave="{00000000-0000-0000-0000-000000000000}"/>
  <bookViews>
    <workbookView xWindow="-110" yWindow="-110" windowWidth="19420" windowHeight="10420" tabRatio="692" xr2:uid="{00000000-000D-0000-FFFF-FFFF00000000}"/>
  </bookViews>
  <sheets>
    <sheet name="使い方" sheetId="12" r:id="rId1"/>
    <sheet name="会社情報" sheetId="3" r:id="rId2"/>
    <sheet name="業務台帳" sheetId="2" r:id="rId3"/>
    <sheet name="監理契約書（鏡）" sheetId="17" r:id="rId4"/>
    <sheet name="着手届" sheetId="9" r:id="rId5"/>
    <sheet name="補助監督員届" sheetId="16" r:id="rId6"/>
    <sheet name="免税事業者届" sheetId="14" r:id="rId7"/>
    <sheet name="請求１" sheetId="5" r:id="rId8"/>
    <sheet name="請求２" sheetId="15" r:id="rId9"/>
  </sheets>
  <definedNames>
    <definedName name="_xlnm._FilterDatabase" localSheetId="2" hidden="1">業務台帳!$A$1:$O$1</definedName>
    <definedName name="_xlnm.Print_Area" localSheetId="3">'監理契約書（鏡）'!$A$1:$I$62</definedName>
    <definedName name="_xlnm.Print_Area" localSheetId="5">補助監督員届!$A$1:$U$36</definedName>
    <definedName name="_xlnm.Print_Area" localSheetId="6">免税事業者届!$A$1:$J$42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5" l="1"/>
  <c r="A5" i="15" l="1"/>
  <c r="A6" i="15"/>
  <c r="D2" i="2" l="1"/>
  <c r="F2" i="2" l="1"/>
  <c r="I7" i="9"/>
  <c r="C25" i="9"/>
  <c r="G3" i="2" l="1"/>
  <c r="B42" i="17" l="1"/>
  <c r="A27" i="17"/>
  <c r="A24" i="17"/>
  <c r="E60" i="17"/>
  <c r="E58" i="17"/>
  <c r="E56" i="17"/>
  <c r="E54" i="17"/>
  <c r="G32" i="17"/>
  <c r="D16" i="17"/>
  <c r="B18" i="17" s="1"/>
  <c r="D10" i="17"/>
  <c r="D8" i="17"/>
  <c r="G8" i="16"/>
  <c r="C16" i="15"/>
  <c r="C13" i="15"/>
  <c r="C19" i="16"/>
  <c r="C18" i="16"/>
  <c r="G10" i="16"/>
  <c r="G9" i="16"/>
  <c r="G7" i="16"/>
  <c r="H4" i="16"/>
  <c r="G16" i="9"/>
  <c r="G16" i="14"/>
  <c r="G14" i="5"/>
  <c r="H14" i="15"/>
  <c r="H20" i="15"/>
  <c r="H19" i="15"/>
  <c r="H16" i="15"/>
  <c r="H15" i="15"/>
  <c r="H13" i="15"/>
  <c r="H12" i="15"/>
  <c r="C17" i="15"/>
  <c r="C14" i="15"/>
  <c r="C11" i="15"/>
  <c r="B9" i="15"/>
  <c r="B8" i="15"/>
  <c r="G18" i="14"/>
  <c r="G15" i="14"/>
  <c r="G20" i="14"/>
  <c r="F34" i="14"/>
  <c r="F32" i="14"/>
  <c r="I7" i="14"/>
  <c r="A5" i="5"/>
  <c r="B8" i="5"/>
  <c r="B9" i="5"/>
  <c r="G12" i="5"/>
  <c r="G13" i="5"/>
  <c r="G15" i="5"/>
  <c r="G16" i="5"/>
  <c r="G19" i="5"/>
  <c r="G20" i="5"/>
  <c r="G15" i="9"/>
  <c r="G18" i="9"/>
  <c r="G20" i="9"/>
  <c r="E32" i="9"/>
  <c r="E33" i="9"/>
  <c r="E34" i="9"/>
  <c r="E36" i="9"/>
</calcChain>
</file>

<file path=xl/sharedStrings.xml><?xml version="1.0" encoding="utf-8"?>
<sst xmlns="http://schemas.openxmlformats.org/spreadsheetml/2006/main" count="206" uniqueCount="151">
  <si>
    <t>住　所</t>
  </si>
  <si>
    <t>業務名</t>
    <rPh sb="0" eb="3">
      <t>ギョウムメイ</t>
    </rPh>
    <phoneticPr fontId="3"/>
  </si>
  <si>
    <t>業務場所</t>
    <rPh sb="0" eb="2">
      <t>ギョウム</t>
    </rPh>
    <rPh sb="2" eb="4">
      <t>バショ</t>
    </rPh>
    <phoneticPr fontId="3"/>
  </si>
  <si>
    <t>履行期限</t>
    <rPh sb="0" eb="2">
      <t>リコウ</t>
    </rPh>
    <rPh sb="2" eb="4">
      <t>キゲン</t>
    </rPh>
    <phoneticPr fontId="3"/>
  </si>
  <si>
    <t>契約額</t>
    <rPh sb="0" eb="3">
      <t>ケイヤクガク</t>
    </rPh>
    <phoneticPr fontId="3"/>
  </si>
  <si>
    <t>契約年月日</t>
    <rPh sb="0" eb="2">
      <t>ケイヤク</t>
    </rPh>
    <rPh sb="2" eb="5">
      <t>ネンガッピ</t>
    </rPh>
    <phoneticPr fontId="3"/>
  </si>
  <si>
    <t>着手日</t>
    <rPh sb="0" eb="2">
      <t>チャクシュ</t>
    </rPh>
    <rPh sb="2" eb="3">
      <t>ヒ</t>
    </rPh>
    <phoneticPr fontId="3"/>
  </si>
  <si>
    <t>○○（株）</t>
    <rPh sb="2" eb="5">
      <t>カブ</t>
    </rPh>
    <phoneticPr fontId="3"/>
  </si>
  <si>
    <t>住所１</t>
    <rPh sb="0" eb="2">
      <t>ジュウショ</t>
    </rPh>
    <phoneticPr fontId="3"/>
  </si>
  <si>
    <t>住所２</t>
    <rPh sb="0" eb="2">
      <t>ジュウショ</t>
    </rPh>
    <phoneticPr fontId="3"/>
  </si>
  <si>
    <t>氏名２</t>
    <rPh sb="0" eb="2">
      <t>シメイ</t>
    </rPh>
    <phoneticPr fontId="3"/>
  </si>
  <si>
    <t>氏名１</t>
    <rPh sb="0" eb="2">
      <t>シメイ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</si>
  <si>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</si>
  <si>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請　　　求　　　書</t>
    <rPh sb="0" eb="1">
      <t>ショウ</t>
    </rPh>
    <rPh sb="4" eb="5">
      <t>モトム</t>
    </rPh>
    <rPh sb="8" eb="9">
      <t>ショ</t>
    </rPh>
    <phoneticPr fontId="3"/>
  </si>
  <si>
    <t>左の金額を請求します。</t>
    <rPh sb="0" eb="1">
      <t>ヒダリ</t>
    </rPh>
    <rPh sb="2" eb="4">
      <t>キンガク</t>
    </rPh>
    <rPh sb="5" eb="7">
      <t>セイキュウ</t>
    </rPh>
    <phoneticPr fontId="3"/>
  </si>
  <si>
    <t>請求者</t>
    <rPh sb="0" eb="3">
      <t>セイキュウシャ</t>
    </rPh>
    <phoneticPr fontId="3"/>
  </si>
  <si>
    <t>住　所</t>
    <rPh sb="0" eb="1">
      <t>ジュウ</t>
    </rPh>
    <rPh sb="2" eb="3">
      <t>トコロ</t>
    </rPh>
    <phoneticPr fontId="3"/>
  </si>
  <si>
    <t>氏　名</t>
    <rPh sb="0" eb="1">
      <t>シ</t>
    </rPh>
    <rPh sb="2" eb="3">
      <t>メイ</t>
    </rPh>
    <phoneticPr fontId="3"/>
  </si>
  <si>
    <t>支払場所</t>
    <rPh sb="0" eb="2">
      <t>シハライ</t>
    </rPh>
    <rPh sb="2" eb="4">
      <t>バショ</t>
    </rPh>
    <phoneticPr fontId="3"/>
  </si>
  <si>
    <t>口座番号</t>
    <rPh sb="0" eb="2">
      <t>コウザ</t>
    </rPh>
    <rPh sb="2" eb="4">
      <t>バンゴウ</t>
    </rPh>
    <phoneticPr fontId="3"/>
  </si>
  <si>
    <t>うち消費税等</t>
    <rPh sb="2" eb="5">
      <t>ショウヒゼイ</t>
    </rPh>
    <rPh sb="5" eb="6">
      <t>ナド</t>
    </rPh>
    <phoneticPr fontId="3"/>
  </si>
  <si>
    <t>個人・法人の別</t>
    <rPh sb="0" eb="2">
      <t>コジン</t>
    </rPh>
    <rPh sb="3" eb="5">
      <t>ホウジン</t>
    </rPh>
    <rPh sb="6" eb="7">
      <t>ベツ</t>
    </rPh>
    <phoneticPr fontId="3"/>
  </si>
  <si>
    <t>郵便番号</t>
    <rPh sb="0" eb="2">
      <t>ユウビン</t>
    </rPh>
    <rPh sb="2" eb="4">
      <t>バンゴウ</t>
    </rPh>
    <phoneticPr fontId="3"/>
  </si>
  <si>
    <t>支出命令番号第　　　　　　　号</t>
    <rPh sb="0" eb="2">
      <t>シシュツ</t>
    </rPh>
    <rPh sb="2" eb="4">
      <t>メイレイ</t>
    </rPh>
    <rPh sb="4" eb="6">
      <t>バンゴウ</t>
    </rPh>
    <rPh sb="6" eb="7">
      <t>ダイ</t>
    </rPh>
    <rPh sb="14" eb="15">
      <t>ゴウ</t>
    </rPh>
    <phoneticPr fontId="3"/>
  </si>
  <si>
    <t>○○銀行　△支店</t>
    <rPh sb="2" eb="4">
      <t>ギンコウ</t>
    </rPh>
    <rPh sb="6" eb="8">
      <t>シテン</t>
    </rPh>
    <phoneticPr fontId="3"/>
  </si>
  <si>
    <t>業務委託料</t>
    <rPh sb="0" eb="2">
      <t>ギョウム</t>
    </rPh>
    <rPh sb="2" eb="5">
      <t>イタクリョウ</t>
    </rPh>
    <phoneticPr fontId="3"/>
  </si>
  <si>
    <t>受領日</t>
    <rPh sb="0" eb="3">
      <t>ジュリョウビ</t>
    </rPh>
    <phoneticPr fontId="3"/>
  </si>
  <si>
    <t>部分払い受領額</t>
    <rPh sb="0" eb="2">
      <t>ブブン</t>
    </rPh>
    <rPh sb="2" eb="3">
      <t>ハラ</t>
    </rPh>
    <rPh sb="4" eb="7">
      <t>ジュリョウガク</t>
    </rPh>
    <phoneticPr fontId="3"/>
  </si>
  <si>
    <t xml:space="preserve">                        　　</t>
  </si>
  <si>
    <t>着　　 手 　　届</t>
    <phoneticPr fontId="3"/>
  </si>
  <si>
    <t>２．業務場所</t>
    <rPh sb="2" eb="4">
      <t>ギョウム</t>
    </rPh>
    <phoneticPr fontId="3"/>
  </si>
  <si>
    <t xml:space="preserve">        この契約の証として本書２通を作成し、当事者記名押印の上各自１通を保有する。    </t>
  </si>
  <si>
    <t xml:space="preserve">    </t>
  </si>
  <si>
    <t>石川県</t>
    <rPh sb="0" eb="3">
      <t>イシカワケン</t>
    </rPh>
    <phoneticPr fontId="3"/>
  </si>
  <si>
    <t xml:space="preserve">氏　名 </t>
  </si>
  <si>
    <t>住　所</t>
    <phoneticPr fontId="3"/>
  </si>
  <si>
    <t>○○監理委託</t>
    <rPh sb="2" eb="4">
      <t>カンリ</t>
    </rPh>
    <rPh sb="4" eb="6">
      <t>イタク</t>
    </rPh>
    <phoneticPr fontId="3"/>
  </si>
  <si>
    <t>本工事の請負契約書に定める工事の完成期日</t>
    <rPh sb="0" eb="3">
      <t>ホンコウジ</t>
    </rPh>
    <rPh sb="4" eb="6">
      <t>ウケオイ</t>
    </rPh>
    <rPh sb="6" eb="9">
      <t>ケイヤクショ</t>
    </rPh>
    <rPh sb="10" eb="11">
      <t>サダ</t>
    </rPh>
    <rPh sb="13" eb="15">
      <t>コウジ</t>
    </rPh>
    <rPh sb="16" eb="18">
      <t>カンセイ</t>
    </rPh>
    <rPh sb="18" eb="20">
      <t>キジツ</t>
    </rPh>
    <phoneticPr fontId="3"/>
  </si>
  <si>
    <t>商号又は名称</t>
    <phoneticPr fontId="3"/>
  </si>
  <si>
    <t>代表者</t>
    <phoneticPr fontId="3"/>
  </si>
  <si>
    <t>記</t>
    <rPh sb="0" eb="1">
      <t>キ</t>
    </rPh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</si>
  <si>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</si>
  <si>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</si>
  <si>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>住　所</t>
    <phoneticPr fontId="3"/>
  </si>
  <si>
    <t>商号又は名称</t>
    <phoneticPr fontId="3"/>
  </si>
  <si>
    <t>代表者</t>
    <phoneticPr fontId="3"/>
  </si>
  <si>
    <t xml:space="preserve">      ２．履行期限</t>
    <phoneticPr fontId="3"/>
  </si>
  <si>
    <t>氏　名</t>
    <phoneticPr fontId="3"/>
  </si>
  <si>
    <t>記</t>
    <phoneticPr fontId="3"/>
  </si>
  <si>
    <t>１．委託業務の名称</t>
    <phoneticPr fontId="3"/>
  </si>
  <si>
    <t>３．契約年月日</t>
    <phoneticPr fontId="3"/>
  </si>
  <si>
    <t>４．履行期限</t>
    <phoneticPr fontId="3"/>
  </si>
  <si>
    <t>本工事の請負契約書に定める工事の完成期日</t>
    <phoneticPr fontId="3"/>
  </si>
  <si>
    <t>５．業務委託料</t>
    <phoneticPr fontId="3"/>
  </si>
  <si>
    <t>ただし、</t>
    <phoneticPr fontId="3"/>
  </si>
  <si>
    <t>〒</t>
    <phoneticPr fontId="3"/>
  </si>
  <si>
    <t>部分払１</t>
    <rPh sb="0" eb="2">
      <t>ブブン</t>
    </rPh>
    <rPh sb="2" eb="3">
      <t>ハラ</t>
    </rPh>
    <phoneticPr fontId="3"/>
  </si>
  <si>
    <t>部分払２</t>
    <rPh sb="0" eb="2">
      <t>ブブン</t>
    </rPh>
    <rPh sb="2" eb="3">
      <t>ハラ</t>
    </rPh>
    <phoneticPr fontId="3"/>
  </si>
  <si>
    <t>ただし、</t>
    <phoneticPr fontId="3"/>
  </si>
  <si>
    <t>のうち</t>
    <phoneticPr fontId="3"/>
  </si>
  <si>
    <t>〒</t>
    <phoneticPr fontId="3"/>
  </si>
  <si>
    <t>ほかに</t>
    <phoneticPr fontId="3"/>
  </si>
  <si>
    <t>￥</t>
    <phoneticPr fontId="3"/>
  </si>
  <si>
    <t>￥</t>
    <phoneticPr fontId="3"/>
  </si>
  <si>
    <t>氏　　　名</t>
  </si>
  <si>
    <t>生 年 月 日</t>
  </si>
  <si>
    <t>住　　　所</t>
  </si>
  <si>
    <t>最 終 学 校</t>
  </si>
  <si>
    <t>経 験 年 数</t>
  </si>
  <si>
    <t>学  科  名</t>
  </si>
  <si>
    <t>法令による</t>
  </si>
  <si>
    <t>取得年月日</t>
  </si>
  <si>
    <t>氏名、資格等</t>
  </si>
  <si>
    <t>免　許　等</t>
  </si>
  <si>
    <t>過去における</t>
  </si>
  <si>
    <t>実 務 経 験</t>
  </si>
  <si>
    <t>記</t>
  </si>
  <si>
    <t>　　　　　担当</t>
  </si>
  <si>
    <t>石川県知事</t>
    <rPh sb="0" eb="2">
      <t>イシカワ</t>
    </rPh>
    <rPh sb="2" eb="5">
      <t>ケンチジ</t>
    </rPh>
    <phoneticPr fontId="10"/>
  </si>
  <si>
    <t>殿</t>
    <phoneticPr fontId="10"/>
  </si>
  <si>
    <t>　　　　担当</t>
    <phoneticPr fontId="10"/>
  </si>
  <si>
    <t>氏名</t>
    <phoneticPr fontId="10"/>
  </si>
  <si>
    <t>１．委託業務の名称</t>
    <rPh sb="7" eb="9">
      <t>メイショウ</t>
    </rPh>
    <phoneticPr fontId="10"/>
  </si>
  <si>
    <t>２．工  事  場  所</t>
    <phoneticPr fontId="10"/>
  </si>
  <si>
    <t>　　氏名、資格等</t>
    <phoneticPr fontId="10"/>
  </si>
  <si>
    <t>補助監督員選任（変更）届</t>
    <rPh sb="0" eb="2">
      <t>ホジョ</t>
    </rPh>
    <rPh sb="2" eb="5">
      <t>カントクイン</t>
    </rPh>
    <rPh sb="5" eb="7">
      <t>センニン</t>
    </rPh>
    <rPh sb="8" eb="10">
      <t>ヘンコウ</t>
    </rPh>
    <rPh sb="11" eb="12">
      <t>トドケ</t>
    </rPh>
    <phoneticPr fontId="10"/>
  </si>
  <si>
    <t>　下記の者を補助監督員として選任（変更）しましたのでお届けします。</t>
    <phoneticPr fontId="10"/>
  </si>
  <si>
    <t>３．履　行　期　限</t>
    <rPh sb="2" eb="3">
      <t>クツ</t>
    </rPh>
    <rPh sb="4" eb="5">
      <t>ギョウ</t>
    </rPh>
    <rPh sb="6" eb="7">
      <t>キ</t>
    </rPh>
    <rPh sb="8" eb="9">
      <t>キリ</t>
    </rPh>
    <phoneticPr fontId="10"/>
  </si>
  <si>
    <t>　本工事の請負契約書に定める工事の完成期日</t>
    <rPh sb="1" eb="4">
      <t>ホンコウジ</t>
    </rPh>
    <rPh sb="5" eb="7">
      <t>ウケオイ</t>
    </rPh>
    <rPh sb="7" eb="10">
      <t>ケイヤクショ</t>
    </rPh>
    <rPh sb="11" eb="12">
      <t>サダ</t>
    </rPh>
    <rPh sb="14" eb="16">
      <t>コウジ</t>
    </rPh>
    <rPh sb="17" eb="19">
      <t>カンセイ</t>
    </rPh>
    <rPh sb="19" eb="21">
      <t>キジツ</t>
    </rPh>
    <phoneticPr fontId="10"/>
  </si>
  <si>
    <t>４．補助監督員の</t>
    <rPh sb="2" eb="4">
      <t>ホジョ</t>
    </rPh>
    <rPh sb="4" eb="6">
      <t>カントク</t>
    </rPh>
    <rPh sb="6" eb="7">
      <t>イン</t>
    </rPh>
    <phoneticPr fontId="10"/>
  </si>
  <si>
    <t>補助監督員の</t>
    <phoneticPr fontId="10"/>
  </si>
  <si>
    <t>課税期間</t>
    <phoneticPr fontId="3"/>
  </si>
  <si>
    <t>課税期間　　　自</t>
    <rPh sb="0" eb="2">
      <t>カゼイ</t>
    </rPh>
    <rPh sb="2" eb="4">
      <t>キカン</t>
    </rPh>
    <rPh sb="7" eb="8">
      <t>ジ</t>
    </rPh>
    <phoneticPr fontId="3"/>
  </si>
  <si>
    <t>課税期間　　　至</t>
    <rPh sb="0" eb="2">
      <t>カゼイ</t>
    </rPh>
    <rPh sb="2" eb="4">
      <t>キカン</t>
    </rPh>
    <rPh sb="7" eb="8">
      <t>イタル</t>
    </rPh>
    <phoneticPr fontId="3"/>
  </si>
  <si>
    <t xml:space="preserve">        上記の委託業務について、発注者  石川県　と受注者</t>
    <rPh sb="31" eb="32">
      <t>チュウ</t>
    </rPh>
    <phoneticPr fontId="3"/>
  </si>
  <si>
    <t xml:space="preserve">            発　注　者      　　　　　　　　　　　　                          </t>
    <rPh sb="12" eb="13">
      <t>ハツ</t>
    </rPh>
    <rPh sb="14" eb="15">
      <t>チュウ</t>
    </rPh>
    <phoneticPr fontId="3"/>
  </si>
  <si>
    <t xml:space="preserve">            受　注　者 </t>
    <rPh sb="14" eb="15">
      <t>チュウ</t>
    </rPh>
    <phoneticPr fontId="3"/>
  </si>
  <si>
    <t>業務委託契約書</t>
    <phoneticPr fontId="3"/>
  </si>
  <si>
    <t xml:space="preserve">      １．委託業務の名称</t>
    <phoneticPr fontId="3"/>
  </si>
  <si>
    <t xml:space="preserve">      ３．業務委託料    ￥</t>
    <phoneticPr fontId="3"/>
  </si>
  <si>
    <t xml:space="preserve">      ４．契約保証金額</t>
    <phoneticPr fontId="3"/>
  </si>
  <si>
    <t>建築士法第22条の3の3</t>
    <rPh sb="0" eb="3">
      <t>ケンチクシ</t>
    </rPh>
    <rPh sb="3" eb="4">
      <t>ホウ</t>
    </rPh>
    <rPh sb="4" eb="5">
      <t>ダイ</t>
    </rPh>
    <rPh sb="7" eb="8">
      <t>ジョウ</t>
    </rPh>
    <phoneticPr fontId="3"/>
  </si>
  <si>
    <t>課税・免税の別</t>
    <rPh sb="0" eb="2">
      <t>カゼイ</t>
    </rPh>
    <rPh sb="3" eb="5">
      <t>メンゼイ</t>
    </rPh>
    <rPh sb="6" eb="7">
      <t>ベツ</t>
    </rPh>
    <phoneticPr fontId="3"/>
  </si>
  <si>
    <t>課税事業者</t>
  </si>
  <si>
    <t>追加条項（支払額年度割）</t>
    <rPh sb="0" eb="2">
      <t>ツイカ</t>
    </rPh>
    <rPh sb="2" eb="4">
      <t>ジョウコウ</t>
    </rPh>
    <rPh sb="5" eb="7">
      <t>シハラ</t>
    </rPh>
    <rPh sb="7" eb="8">
      <t>ガク</t>
    </rPh>
    <rPh sb="8" eb="10">
      <t>ネンド</t>
    </rPh>
    <rPh sb="10" eb="11">
      <t>ワリ</t>
    </rPh>
    <phoneticPr fontId="3"/>
  </si>
  <si>
    <t>免　　除</t>
    <phoneticPr fontId="3"/>
  </si>
  <si>
    <t>←契約日を含む決算期間</t>
    <rPh sb="1" eb="4">
      <t>ケイヤクビ</t>
    </rPh>
    <rPh sb="5" eb="6">
      <t>フク</t>
    </rPh>
    <rPh sb="7" eb="9">
      <t>ケッサン</t>
    </rPh>
    <rPh sb="9" eb="11">
      <t>キカン</t>
    </rPh>
    <phoneticPr fontId="3"/>
  </si>
  <si>
    <t>項目</t>
    <rPh sb="0" eb="2">
      <t>コウモク</t>
    </rPh>
    <phoneticPr fontId="3"/>
  </si>
  <si>
    <t>内容</t>
    <rPh sb="0" eb="2">
      <t>ナイヨウ</t>
    </rPh>
    <phoneticPr fontId="3"/>
  </si>
  <si>
    <t>各シートを印刷　→　確認</t>
    <rPh sb="0" eb="1">
      <t>カク</t>
    </rPh>
    <rPh sb="5" eb="7">
      <t>インサツ</t>
    </rPh>
    <rPh sb="10" eb="12">
      <t>カクニン</t>
    </rPh>
    <phoneticPr fontId="3"/>
  </si>
  <si>
    <t>「会社情報」シートに入力</t>
    <rPh sb="1" eb="3">
      <t>カイシャ</t>
    </rPh>
    <rPh sb="3" eb="5">
      <t>ジョウホウ</t>
    </rPh>
    <rPh sb="10" eb="12">
      <t>ニュウリョク</t>
    </rPh>
    <phoneticPr fontId="3"/>
  </si>
  <si>
    <t>「補助監督員届」シートに直接追加入力</t>
    <rPh sb="1" eb="3">
      <t>ホジョ</t>
    </rPh>
    <rPh sb="3" eb="6">
      <t>カントクイン</t>
    </rPh>
    <rPh sb="6" eb="7">
      <t>トド</t>
    </rPh>
    <rPh sb="12" eb="14">
      <t>チョクセツ</t>
    </rPh>
    <rPh sb="14" eb="16">
      <t>ツイカ</t>
    </rPh>
    <rPh sb="16" eb="18">
      <t>ニュウリョク</t>
    </rPh>
    <phoneticPr fontId="3"/>
  </si>
  <si>
    <t>着手届</t>
    <rPh sb="0" eb="2">
      <t>チャクシュ</t>
    </rPh>
    <rPh sb="2" eb="3">
      <t>トド</t>
    </rPh>
    <phoneticPr fontId="3"/>
  </si>
  <si>
    <t>印刷方法</t>
    <rPh sb="0" eb="2">
      <t>インサツ</t>
    </rPh>
    <rPh sb="2" eb="4">
      <t>ホウホウ</t>
    </rPh>
    <phoneticPr fontId="3"/>
  </si>
  <si>
    <t>契約書</t>
    <rPh sb="0" eb="3">
      <t>ケイヤクショ</t>
    </rPh>
    <phoneticPr fontId="3"/>
  </si>
  <si>
    <t>補助監督員届</t>
    <rPh sb="0" eb="2">
      <t>ホジョ</t>
    </rPh>
    <rPh sb="2" eb="5">
      <t>カントクイン</t>
    </rPh>
    <rPh sb="5" eb="6">
      <t>トドケ</t>
    </rPh>
    <phoneticPr fontId="3"/>
  </si>
  <si>
    <t>「業務台帳」シートに入力</t>
    <rPh sb="1" eb="3">
      <t>ギョウム</t>
    </rPh>
    <rPh sb="3" eb="5">
      <t>ダイチョウ</t>
    </rPh>
    <rPh sb="10" eb="12">
      <t>ニュウリョク</t>
    </rPh>
    <phoneticPr fontId="3"/>
  </si>
  <si>
    <t>金沢市鞍月１－１</t>
    <rPh sb="0" eb="3">
      <t>カナザワシ</t>
    </rPh>
    <rPh sb="3" eb="4">
      <t>クラ</t>
    </rPh>
    <rPh sb="4" eb="5">
      <t>ツキ</t>
    </rPh>
    <phoneticPr fontId="3"/>
  </si>
  <si>
    <t>普通　０１２３４５</t>
    <rPh sb="0" eb="2">
      <t>フツウ</t>
    </rPh>
    <phoneticPr fontId="3"/>
  </si>
  <si>
    <t>法人</t>
  </si>
  <si>
    <t>金沢市鞍月１丁目地内</t>
    <rPh sb="0" eb="3">
      <t>カナザワシ</t>
    </rPh>
    <rPh sb="3" eb="4">
      <t>クラ</t>
    </rPh>
    <rPh sb="4" eb="5">
      <t>ツキ</t>
    </rPh>
    <rPh sb="6" eb="8">
      <t>チョウメ</t>
    </rPh>
    <rPh sb="8" eb="10">
      <t>チナイ</t>
    </rPh>
    <phoneticPr fontId="3"/>
  </si>
  <si>
    <t>※「契約年月日」と「着手日」は、原則、見積日と同日</t>
    <rPh sb="2" eb="4">
      <t>ケイヤク</t>
    </rPh>
    <rPh sb="4" eb="7">
      <t>ネンガッピ</t>
    </rPh>
    <rPh sb="10" eb="12">
      <t>チャクシュ</t>
    </rPh>
    <rPh sb="12" eb="13">
      <t>ビ</t>
    </rPh>
    <phoneticPr fontId="3"/>
  </si>
  <si>
    <t>※契約ごとに最新の様式を確認して使用してください</t>
    <rPh sb="1" eb="3">
      <t>ケイヤク</t>
    </rPh>
    <rPh sb="6" eb="8">
      <t>サイシン</t>
    </rPh>
    <rPh sb="9" eb="11">
      <t>ヨウシキ</t>
    </rPh>
    <rPh sb="12" eb="14">
      <t>カクニン</t>
    </rPh>
    <rPh sb="16" eb="18">
      <t>シヨウ</t>
    </rPh>
    <phoneticPr fontId="3"/>
  </si>
  <si>
    <t>・使い方</t>
    <rPh sb="1" eb="2">
      <t>ツカ</t>
    </rPh>
    <rPh sb="3" eb="4">
      <t>カタ</t>
    </rPh>
    <phoneticPr fontId="3"/>
  </si>
  <si>
    <t>※記載例を上書きして下さい</t>
    <rPh sb="1" eb="4">
      <t>キサイレイ</t>
    </rPh>
    <rPh sb="5" eb="7">
      <t>ウワガ</t>
    </rPh>
    <rPh sb="10" eb="11">
      <t>クダ</t>
    </rPh>
    <phoneticPr fontId="3"/>
  </si>
  <si>
    <t xml:space="preserve">      とは、次の条項により委託契約を締結し、信義に従って誠実にこれを履行するものとする。</t>
    <phoneticPr fontId="3"/>
  </si>
  <si>
    <t>該当しない</t>
  </si>
  <si>
    <t>なし（単年度）</t>
  </si>
  <si>
    <t>920-1111</t>
    <phoneticPr fontId="3"/>
  </si>
  <si>
    <t>○○ビル１０１</t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</si>
  <si>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</si>
  <si>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監理業務契約書</t>
    <rPh sb="0" eb="2">
      <t>カンリ</t>
    </rPh>
    <rPh sb="2" eb="4">
      <t>ギョウム</t>
    </rPh>
    <rPh sb="4" eb="7">
      <t>ケイヤクショ</t>
    </rPh>
    <phoneticPr fontId="3"/>
  </si>
  <si>
    <t xml:space="preserve">    下記の業務を</t>
    <phoneticPr fontId="3"/>
  </si>
  <si>
    <t>着手したのでお届けします。</t>
  </si>
  <si>
    <r>
      <rPr>
        <b/>
        <u/>
        <sz val="11"/>
        <color indexed="10"/>
        <rFont val="ＭＳ Ｐゴシック"/>
        <family val="3"/>
        <charset val="128"/>
      </rPr>
      <t>A4片面印刷</t>
    </r>
    <r>
      <rPr>
        <sz val="11"/>
        <rFont val="ＭＳ Ｐゴシック"/>
        <family val="3"/>
        <charset val="128"/>
      </rPr>
      <t>し、</t>
    </r>
    <r>
      <rPr>
        <b/>
        <u/>
        <sz val="11"/>
        <color rgb="FFFF0000"/>
        <rFont val="ＭＳ Ｐゴシック"/>
        <family val="3"/>
        <charset val="128"/>
      </rPr>
      <t>約款を袋とじ</t>
    </r>
    <rPh sb="2" eb="4">
      <t>カタメン</t>
    </rPh>
    <rPh sb="8" eb="10">
      <t>ヤッカン</t>
    </rPh>
    <rPh sb="11" eb="12">
      <t>フクロ</t>
    </rPh>
    <phoneticPr fontId="3"/>
  </si>
  <si>
    <t>※別ファイル「約款」を印刷し、袋とじしてください。</t>
    <rPh sb="1" eb="2">
      <t>ベツ</t>
    </rPh>
    <rPh sb="7" eb="9">
      <t>ヤッカン</t>
    </rPh>
    <rPh sb="11" eb="13">
      <t>インサツ</t>
    </rPh>
    <rPh sb="15" eb="16">
      <t>フクロ</t>
    </rPh>
    <phoneticPr fontId="3"/>
  </si>
  <si>
    <t>A4片面印刷</t>
    <rPh sb="2" eb="4">
      <t>カタメン</t>
    </rPh>
    <rPh sb="4" eb="6">
      <t>インサツ</t>
    </rPh>
    <phoneticPr fontId="3"/>
  </si>
  <si>
    <r>
      <rPr>
        <b/>
        <sz val="11"/>
        <color indexed="10"/>
        <rFont val="ＭＳ Ｐゴシック"/>
        <family val="3"/>
        <charset val="128"/>
      </rPr>
      <t>A3片面印刷</t>
    </r>
    <r>
      <rPr>
        <sz val="11"/>
        <rFont val="ＭＳ Ｐゴシック"/>
        <family val="3"/>
        <charset val="128"/>
      </rPr>
      <t>し、山折りでA4</t>
    </r>
    <rPh sb="4" eb="6">
      <t>インサツ</t>
    </rPh>
    <phoneticPr fontId="3"/>
  </si>
  <si>
    <t>業務委託料　￥</t>
    <rPh sb="0" eb="4">
      <t>ギョウムイタク</t>
    </rPh>
    <rPh sb="4" eb="5">
      <t>リョウ</t>
    </rPh>
    <phoneticPr fontId="3"/>
  </si>
  <si>
    <t>受注者 住所</t>
    <rPh sb="0" eb="3">
      <t>ジュチュウシャ</t>
    </rPh>
    <phoneticPr fontId="10"/>
  </si>
  <si>
    <t xml:space="preserve">石川県知事　 　馳　　　浩                 </t>
    <rPh sb="8" eb="9">
      <t>ハセ</t>
    </rPh>
    <rPh sb="12" eb="13">
      <t>ヒロシ</t>
    </rPh>
    <phoneticPr fontId="3"/>
  </si>
  <si>
    <t>　　石川県知事 　　馳　　浩　　　殿</t>
    <rPh sb="10" eb="11">
      <t>ハセ</t>
    </rPh>
    <rPh sb="13" eb="14">
      <t>ヒロシ</t>
    </rPh>
    <phoneticPr fontId="3"/>
  </si>
  <si>
    <t>馳　　浩</t>
    <rPh sb="0" eb="1">
      <t>ハセ</t>
    </rPh>
    <rPh sb="3" eb="4">
      <t>ヒロシ</t>
    </rPh>
    <phoneticPr fontId="10"/>
  </si>
  <si>
    <t>　　石川県知事　　馳  　浩　　　殿</t>
    <rPh sb="9" eb="10">
      <t>ハセ</t>
    </rPh>
    <rPh sb="13" eb="14">
      <t>ヒロシ</t>
    </rPh>
    <phoneticPr fontId="3"/>
  </si>
  <si>
    <t>石川県知事　　馳　　浩　　　殿</t>
    <rPh sb="0" eb="2">
      <t>イシカワ</t>
    </rPh>
    <rPh sb="2" eb="5">
      <t>ケンチジ</t>
    </rPh>
    <rPh sb="7" eb="8">
      <t>ハセ</t>
    </rPh>
    <rPh sb="10" eb="11">
      <t>ヒロシ</t>
    </rPh>
    <rPh sb="14" eb="15">
      <t>トノ</t>
    </rPh>
    <phoneticPr fontId="3"/>
  </si>
  <si>
    <t>石川県知事　　馳　 浩  　　殿</t>
    <rPh sb="0" eb="2">
      <t>イシカワ</t>
    </rPh>
    <rPh sb="2" eb="5">
      <t>ケンチジ</t>
    </rPh>
    <rPh sb="7" eb="8">
      <t>ハセ</t>
    </rPh>
    <rPh sb="10" eb="11">
      <t>ヒロシ</t>
    </rPh>
    <rPh sb="15" eb="16">
      <t>トノ</t>
    </rPh>
    <phoneticPr fontId="3"/>
  </si>
  <si>
    <t>免税事業者届</t>
    <rPh sb="0" eb="2">
      <t>メンゼイ</t>
    </rPh>
    <rPh sb="2" eb="5">
      <t>ジギョウシャ</t>
    </rPh>
    <rPh sb="5" eb="6">
      <t>トド</t>
    </rPh>
    <phoneticPr fontId="3"/>
  </si>
  <si>
    <t>免税事業者届出書</t>
    <rPh sb="0" eb="2">
      <t>メンゼイ</t>
    </rPh>
    <phoneticPr fontId="3"/>
  </si>
  <si>
    <t>※「着手届」と「免税事業者届」シートは、直接入力不要</t>
    <rPh sb="2" eb="4">
      <t>チャクシュ</t>
    </rPh>
    <rPh sb="4" eb="5">
      <t>トドケ</t>
    </rPh>
    <rPh sb="8" eb="10">
      <t>メンゼイ</t>
    </rPh>
    <rPh sb="10" eb="13">
      <t>ジギョウシャ</t>
    </rPh>
    <rPh sb="13" eb="14">
      <t>トドケ</t>
    </rPh>
    <rPh sb="20" eb="22">
      <t>チョクセツ</t>
    </rPh>
    <rPh sb="22" eb="24">
      <t>ニュウリョク</t>
    </rPh>
    <rPh sb="24" eb="26">
      <t>フヨウ</t>
    </rPh>
    <phoneticPr fontId="3"/>
  </si>
  <si>
    <t>A4片面印刷（課税事業者は提出不要）</t>
    <rPh sb="2" eb="4">
      <t>カタメン</t>
    </rPh>
    <rPh sb="4" eb="6">
      <t>インサツ</t>
    </rPh>
    <rPh sb="7" eb="12">
      <t>カゼイジギョウシャ</t>
    </rPh>
    <rPh sb="13" eb="17">
      <t>テイシュツフヨウ</t>
    </rPh>
    <phoneticPr fontId="3"/>
  </si>
  <si>
    <t xml:space="preserve">  下記の期間については、消費税法の免税事業者（同法第９条第１項本文の規定により消費税を納める義務が免除されている事業者）となるのでその旨届出します。</t>
    <rPh sb="18" eb="20">
      <t>メンゼイ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</si>
</sst>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\-;[Red]\-#,##0.\-"/>
    <numFmt numFmtId="177" formatCode="&quot;¥&quot;#,##0_);[Red]\(&quot;¥&quot;#,##0\)"/>
    <numFmt numFmtId="178" formatCode="&quot;¥&quot;#,##0.\-;[Red]\(&quot;¥&quot;#,##0.\-"/>
    <numFmt numFmtId="179" formatCode="[$-411]ggge&quot;年&quot;m&quot;月&quot;d&quot;日&quot;;@"/>
    <numFmt numFmtId="180" formatCode="&quot;¥&quot;\ #,##0.\-;[Red]\(&quot;¥&quot;\ #,##0.\-"/>
    <numFmt numFmtId="181" formatCode="&quot;¥&quot;#,##0.\-;[Red]\(&quot;¥&quot;#,##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8" fillId="0" borderId="0" applyFont="0" applyBorder="0" applyAlignment="0" applyProtection="0"/>
    <xf numFmtId="0" fontId="1" fillId="0" borderId="0"/>
    <xf numFmtId="0" fontId="1" fillId="0" borderId="0"/>
    <xf numFmtId="0" fontId="8" fillId="0" borderId="0"/>
    <xf numFmtId="0" fontId="9" fillId="0" borderId="0"/>
  </cellStyleXfs>
  <cellXfs count="166">
    <xf numFmtId="0" fontId="0" fillId="0" borderId="0" xfId="0">
      <alignment vertical="center"/>
    </xf>
    <xf numFmtId="38" fontId="0" fillId="0" borderId="0" xfId="7" applyFont="1">
      <alignment vertical="center"/>
    </xf>
    <xf numFmtId="0" fontId="0" fillId="0" borderId="3" xfId="0" applyBorder="1">
      <alignment vertical="center"/>
    </xf>
    <xf numFmtId="57" fontId="0" fillId="0" borderId="3" xfId="0" applyNumberFormat="1" applyBorder="1">
      <alignment vertical="center"/>
    </xf>
    <xf numFmtId="38" fontId="0" fillId="0" borderId="3" xfId="7" applyFont="1" applyBorder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38" fontId="13" fillId="0" borderId="0" xfId="7" applyFont="1" applyBorder="1" applyAlignment="1"/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wrapText="1"/>
    </xf>
    <xf numFmtId="177" fontId="10" fillId="0" borderId="0" xfId="10" applyNumberFormat="1" applyFont="1"/>
    <xf numFmtId="177" fontId="10" fillId="0" borderId="0" xfId="10" applyNumberFormat="1" applyFont="1" applyAlignment="1">
      <alignment horizontal="right"/>
    </xf>
    <xf numFmtId="177" fontId="10" fillId="0" borderId="4" xfId="10" applyNumberFormat="1" applyFont="1" applyBorder="1"/>
    <xf numFmtId="177" fontId="10" fillId="0" borderId="5" xfId="10" applyNumberFormat="1" applyFont="1" applyBorder="1"/>
    <xf numFmtId="177" fontId="10" fillId="0" borderId="4" xfId="10" applyNumberFormat="1" applyFont="1" applyBorder="1" applyAlignment="1">
      <alignment horizontal="left" vertical="top" wrapText="1"/>
    </xf>
    <xf numFmtId="177" fontId="10" fillId="0" borderId="5" xfId="10" applyNumberFormat="1" applyFont="1" applyBorder="1" applyAlignment="1">
      <alignment vertical="top"/>
    </xf>
    <xf numFmtId="177" fontId="10" fillId="0" borderId="0" xfId="10" applyNumberFormat="1" applyFont="1" applyAlignment="1">
      <alignment vertical="top"/>
    </xf>
    <xf numFmtId="58" fontId="10" fillId="0" borderId="0" xfId="10" quotePrefix="1" applyNumberFormat="1" applyFont="1" applyAlignment="1">
      <alignment horizontal="right" vertical="top"/>
    </xf>
    <xf numFmtId="177" fontId="16" fillId="0" borderId="0" xfId="10" applyNumberFormat="1" applyFont="1"/>
    <xf numFmtId="177" fontId="10" fillId="0" borderId="0" xfId="10" applyNumberFormat="1" applyFont="1" applyAlignment="1">
      <alignment vertical="center"/>
    </xf>
    <xf numFmtId="177" fontId="10" fillId="0" borderId="0" xfId="10" applyNumberFormat="1" applyFont="1" applyAlignment="1">
      <alignment horizontal="right" vertical="center"/>
    </xf>
    <xf numFmtId="177" fontId="10" fillId="0" borderId="0" xfId="10" applyNumberFormat="1" applyFont="1" applyAlignment="1">
      <alignment horizontal="right" indent="1"/>
    </xf>
    <xf numFmtId="177" fontId="10" fillId="0" borderId="4" xfId="10" applyNumberFormat="1" applyFont="1" applyBorder="1" applyAlignment="1">
      <alignment vertical="center"/>
    </xf>
    <xf numFmtId="177" fontId="10" fillId="0" borderId="5" xfId="10" applyNumberFormat="1" applyFont="1" applyBorder="1" applyAlignment="1">
      <alignment vertical="center"/>
    </xf>
    <xf numFmtId="177" fontId="10" fillId="0" borderId="6" xfId="10" applyNumberFormat="1" applyFont="1" applyBorder="1" applyAlignment="1">
      <alignment horizontal="center" vertical="center"/>
    </xf>
    <xf numFmtId="177" fontId="10" fillId="0" borderId="6" xfId="10" applyNumberFormat="1" applyFont="1" applyBorder="1" applyAlignment="1">
      <alignment vertical="center"/>
    </xf>
    <xf numFmtId="177" fontId="10" fillId="0" borderId="0" xfId="10" applyNumberFormat="1" applyFont="1" applyBorder="1"/>
    <xf numFmtId="176" fontId="10" fillId="0" borderId="7" xfId="7" applyNumberFormat="1" applyFont="1" applyBorder="1" applyAlignment="1">
      <alignment horizontal="left" vertical="center"/>
    </xf>
    <xf numFmtId="179" fontId="10" fillId="0" borderId="4" xfId="10" applyNumberFormat="1" applyFont="1" applyBorder="1" applyAlignment="1">
      <alignment horizontal="right"/>
    </xf>
    <xf numFmtId="177" fontId="10" fillId="0" borderId="0" xfId="10" applyNumberFormat="1" applyFont="1" applyBorder="1" applyAlignment="1">
      <alignment vertical="center"/>
    </xf>
    <xf numFmtId="0" fontId="11" fillId="0" borderId="0" xfId="9" applyFont="1" applyAlignment="1">
      <alignment horizontal="center" vertical="center"/>
    </xf>
    <xf numFmtId="0" fontId="11" fillId="0" borderId="0" xfId="9" applyFont="1" applyBorder="1" applyAlignment="1">
      <alignment horizontal="center" vertical="center"/>
    </xf>
    <xf numFmtId="0" fontId="10" fillId="0" borderId="0" xfId="9" applyFont="1"/>
    <xf numFmtId="0" fontId="10" fillId="0" borderId="0" xfId="9" applyFont="1" applyBorder="1"/>
    <xf numFmtId="0" fontId="10" fillId="0" borderId="0" xfId="9" applyFont="1" applyAlignment="1">
      <alignment vertical="center"/>
    </xf>
    <xf numFmtId="179" fontId="10" fillId="0" borderId="0" xfId="9" applyNumberFormat="1" applyFont="1" applyBorder="1" applyAlignment="1">
      <alignment horizontal="right" vertical="center"/>
    </xf>
    <xf numFmtId="0" fontId="10" fillId="0" borderId="0" xfId="9" applyFont="1" applyBorder="1" applyAlignment="1">
      <alignment vertical="center"/>
    </xf>
    <xf numFmtId="0" fontId="10" fillId="0" borderId="0" xfId="9" applyFont="1" applyAlignment="1">
      <alignment horizontal="right" vertical="center"/>
    </xf>
    <xf numFmtId="0" fontId="10" fillId="0" borderId="0" xfId="9" applyFont="1" applyBorder="1" applyAlignment="1">
      <alignment horizontal="left" vertical="center" indent="1" shrinkToFit="1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horizontal="left" vertical="center" indent="1"/>
    </xf>
    <xf numFmtId="0" fontId="10" fillId="0" borderId="8" xfId="9" applyFont="1" applyBorder="1" applyAlignment="1">
      <alignment vertical="center"/>
    </xf>
    <xf numFmtId="0" fontId="10" fillId="0" borderId="0" xfId="9" applyFont="1" applyBorder="1" applyAlignment="1">
      <alignment horizontal="left" vertical="center"/>
    </xf>
    <xf numFmtId="178" fontId="10" fillId="0" borderId="0" xfId="10" applyNumberFormat="1" applyFont="1" applyBorder="1" applyAlignment="1"/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7" fontId="10" fillId="0" borderId="0" xfId="10" applyNumberFormat="1" applyFont="1" applyAlignment="1">
      <alignment vertical="top" wrapText="1"/>
    </xf>
    <xf numFmtId="0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57" fontId="0" fillId="0" borderId="3" xfId="0" applyNumberForma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0" fillId="2" borderId="3" xfId="0" applyFill="1" applyBorder="1" applyAlignment="1">
      <alignment horizontal="center" vertical="center" shrinkToFit="1"/>
    </xf>
    <xf numFmtId="38" fontId="1" fillId="2" borderId="3" xfId="7" applyFont="1" applyFill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176" fontId="10" fillId="0" borderId="0" xfId="0" applyNumberFormat="1" applyFont="1" applyAlignment="1">
      <alignment horizontal="left" vertical="center"/>
    </xf>
    <xf numFmtId="38" fontId="13" fillId="0" borderId="0" xfId="7" applyFont="1" applyBorder="1" applyAlignment="1">
      <alignment horizontal="center" shrinkToFit="1"/>
    </xf>
    <xf numFmtId="38" fontId="0" fillId="0" borderId="11" xfId="7" applyFont="1" applyBorder="1">
      <alignment vertical="center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0" borderId="10" xfId="0" applyFont="1" applyBorder="1">
      <alignment vertical="center"/>
    </xf>
    <xf numFmtId="0" fontId="0" fillId="2" borderId="15" xfId="0" applyFont="1" applyFill="1" applyBorder="1" applyAlignment="1">
      <alignment horizontal="center" vertical="center" shrinkToFit="1"/>
    </xf>
    <xf numFmtId="0" fontId="0" fillId="0" borderId="16" xfId="0" applyFont="1" applyBorder="1">
      <alignment vertical="center"/>
    </xf>
    <xf numFmtId="0" fontId="22" fillId="0" borderId="0" xfId="0" applyFont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>
      <alignment vertical="center"/>
    </xf>
    <xf numFmtId="38" fontId="1" fillId="2" borderId="11" xfId="7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38" fontId="0" fillId="0" borderId="0" xfId="7" applyFont="1" applyBorder="1">
      <alignment vertical="center"/>
    </xf>
    <xf numFmtId="57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57" fontId="0" fillId="0" borderId="0" xfId="0" applyNumberFormat="1" applyBorder="1">
      <alignment vertical="center"/>
    </xf>
    <xf numFmtId="57" fontId="2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57" fontId="0" fillId="0" borderId="28" xfId="0" applyNumberFormat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57" fontId="0" fillId="0" borderId="30" xfId="0" applyNumberFormat="1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179" fontId="10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38" fontId="13" fillId="0" borderId="0" xfId="7" applyFont="1" applyBorder="1" applyAlignment="1">
      <alignment horizont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9" fontId="10" fillId="0" borderId="0" xfId="0" applyNumberFormat="1" applyFont="1" applyAlignment="1">
      <alignment horizontal="right" vertical="center"/>
    </xf>
    <xf numFmtId="179" fontId="2" fillId="0" borderId="0" xfId="0" applyNumberFormat="1" applyFont="1" applyAlignment="1">
      <alignment horizontal="distributed" vertical="center"/>
    </xf>
    <xf numFmtId="0" fontId="10" fillId="0" borderId="11" xfId="0" applyFont="1" applyBorder="1" applyAlignment="1">
      <alignment horizontal="left" vertical="center" wrapText="1" indent="2"/>
    </xf>
    <xf numFmtId="0" fontId="10" fillId="0" borderId="2" xfId="0" applyFont="1" applyBorder="1" applyAlignment="1">
      <alignment horizontal="left" vertical="center" wrapText="1" indent="2"/>
    </xf>
    <xf numFmtId="0" fontId="10" fillId="0" borderId="8" xfId="0" applyFont="1" applyBorder="1" applyAlignment="1">
      <alignment horizontal="left" vertical="center" wrapText="1" indent="2"/>
    </xf>
    <xf numFmtId="0" fontId="10" fillId="0" borderId="3" xfId="0" applyFont="1" applyBorder="1" applyAlignment="1">
      <alignment horizontal="left" vertical="center" wrapText="1" indent="3"/>
    </xf>
    <xf numFmtId="179" fontId="10" fillId="0" borderId="3" xfId="0" applyNumberFormat="1" applyFont="1" applyBorder="1" applyAlignment="1">
      <alignment horizontal="left" vertical="center" wrapText="1" indent="3"/>
    </xf>
    <xf numFmtId="180" fontId="10" fillId="0" borderId="11" xfId="10" applyNumberFormat="1" applyFont="1" applyBorder="1" applyAlignment="1">
      <alignment horizontal="left" vertical="center" indent="3"/>
    </xf>
    <xf numFmtId="180" fontId="10" fillId="0" borderId="2" xfId="10" applyNumberFormat="1" applyFont="1" applyBorder="1" applyAlignment="1">
      <alignment horizontal="left" vertical="center" indent="3"/>
    </xf>
    <xf numFmtId="180" fontId="10" fillId="0" borderId="8" xfId="10" applyNumberFormat="1" applyFont="1" applyBorder="1" applyAlignment="1">
      <alignment horizontal="left" vertical="center" indent="3"/>
    </xf>
    <xf numFmtId="0" fontId="10" fillId="0" borderId="22" xfId="9" applyFont="1" applyBorder="1" applyAlignment="1">
      <alignment horizontal="center" vertical="center"/>
    </xf>
    <xf numFmtId="0" fontId="10" fillId="0" borderId="23" xfId="9" applyFont="1" applyBorder="1" applyAlignment="1">
      <alignment horizontal="center" vertical="center"/>
    </xf>
    <xf numFmtId="0" fontId="10" fillId="0" borderId="5" xfId="9" applyFont="1" applyBorder="1" applyAlignment="1">
      <alignment horizontal="left" vertical="center"/>
    </xf>
    <xf numFmtId="0" fontId="10" fillId="0" borderId="0" xfId="9" applyFont="1" applyBorder="1" applyAlignment="1">
      <alignment horizontal="left" vertical="center"/>
    </xf>
    <xf numFmtId="0" fontId="10" fillId="0" borderId="4" xfId="9" applyFont="1" applyBorder="1" applyAlignment="1">
      <alignment horizontal="left" vertical="center"/>
    </xf>
    <xf numFmtId="0" fontId="10" fillId="0" borderId="0" xfId="9" applyFont="1" applyBorder="1" applyAlignment="1">
      <alignment horizontal="center" vertical="center"/>
    </xf>
    <xf numFmtId="0" fontId="10" fillId="0" borderId="4" xfId="9" applyFont="1" applyBorder="1" applyAlignment="1">
      <alignment horizontal="center" vertical="center"/>
    </xf>
    <xf numFmtId="0" fontId="10" fillId="0" borderId="7" xfId="9" applyFont="1" applyBorder="1" applyAlignment="1">
      <alignment horizontal="center" vertical="center"/>
    </xf>
    <xf numFmtId="0" fontId="10" fillId="0" borderId="24" xfId="9" applyFont="1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0" fillId="0" borderId="26" xfId="9" applyFont="1" applyBorder="1" applyAlignment="1">
      <alignment horizontal="left" vertical="center"/>
    </xf>
    <xf numFmtId="0" fontId="10" fillId="0" borderId="5" xfId="9" applyFont="1" applyBorder="1" applyAlignment="1">
      <alignment horizontal="center" vertical="center"/>
    </xf>
    <xf numFmtId="57" fontId="10" fillId="0" borderId="24" xfId="9" applyNumberFormat="1" applyFont="1" applyBorder="1" applyAlignment="1">
      <alignment horizontal="center" vertical="center"/>
    </xf>
    <xf numFmtId="0" fontId="10" fillId="0" borderId="26" xfId="9" applyFont="1" applyBorder="1" applyAlignment="1">
      <alignment horizontal="center" vertical="center"/>
    </xf>
    <xf numFmtId="0" fontId="10" fillId="0" borderId="24" xfId="9" applyFont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10" fillId="0" borderId="0" xfId="9" applyFont="1" applyAlignment="1">
      <alignment horizontal="right" vertical="center"/>
    </xf>
    <xf numFmtId="0" fontId="10" fillId="0" borderId="11" xfId="9" applyFont="1" applyBorder="1" applyAlignment="1">
      <alignment horizontal="center" vertical="center"/>
    </xf>
    <xf numFmtId="0" fontId="10" fillId="0" borderId="8" xfId="9" applyFont="1" applyBorder="1" applyAlignment="1">
      <alignment horizontal="center" vertical="center"/>
    </xf>
    <xf numFmtId="57" fontId="10" fillId="0" borderId="11" xfId="9" applyNumberFormat="1" applyFont="1" applyBorder="1" applyAlignment="1">
      <alignment horizontal="center" vertical="center"/>
    </xf>
    <xf numFmtId="0" fontId="10" fillId="0" borderId="11" xfId="9" applyFont="1" applyBorder="1" applyAlignment="1">
      <alignment horizontal="left" vertical="center" indent="1"/>
    </xf>
    <xf numFmtId="0" fontId="10" fillId="0" borderId="2" xfId="9" applyFont="1" applyBorder="1" applyAlignment="1">
      <alignment horizontal="left" vertical="center" indent="1"/>
    </xf>
    <xf numFmtId="0" fontId="10" fillId="0" borderId="8" xfId="9" applyFont="1" applyBorder="1" applyAlignment="1">
      <alignment horizontal="left" vertical="center" indent="1"/>
    </xf>
    <xf numFmtId="0" fontId="10" fillId="0" borderId="2" xfId="9" applyFont="1" applyBorder="1" applyAlignment="1">
      <alignment horizontal="center" vertical="center"/>
    </xf>
    <xf numFmtId="179" fontId="10" fillId="0" borderId="0" xfId="9" applyNumberFormat="1" applyFont="1" applyAlignment="1">
      <alignment horizontal="right" vertical="center"/>
    </xf>
    <xf numFmtId="0" fontId="10" fillId="0" borderId="0" xfId="9" applyFont="1" applyAlignment="1">
      <alignment horizontal="center" vertical="center"/>
    </xf>
    <xf numFmtId="0" fontId="10" fillId="0" borderId="5" xfId="9" applyFont="1" applyBorder="1" applyAlignment="1">
      <alignment horizontal="center"/>
    </xf>
    <xf numFmtId="0" fontId="10" fillId="0" borderId="4" xfId="9" applyFont="1" applyBorder="1" applyAlignment="1">
      <alignment horizontal="center"/>
    </xf>
    <xf numFmtId="0" fontId="10" fillId="0" borderId="0" xfId="9" applyFont="1" applyBorder="1" applyAlignment="1">
      <alignment horizontal="left" vertical="center" indent="1" shrinkToFit="1"/>
    </xf>
    <xf numFmtId="0" fontId="17" fillId="0" borderId="5" xfId="9" applyFont="1" applyBorder="1" applyAlignment="1">
      <alignment horizontal="center" vertical="center"/>
    </xf>
    <xf numFmtId="0" fontId="17" fillId="0" borderId="4" xfId="9" applyFont="1" applyBorder="1" applyAlignment="1">
      <alignment horizontal="center" vertical="center"/>
    </xf>
    <xf numFmtId="9" fontId="10" fillId="0" borderId="5" xfId="6" applyFont="1" applyBorder="1" applyAlignment="1">
      <alignment horizontal="center" vertical="center"/>
    </xf>
    <xf numFmtId="9" fontId="10" fillId="0" borderId="4" xfId="6" applyFont="1" applyBorder="1" applyAlignment="1">
      <alignment horizontal="center" vertical="center"/>
    </xf>
    <xf numFmtId="0" fontId="10" fillId="0" borderId="25" xfId="9" applyFont="1" applyBorder="1" applyAlignment="1">
      <alignment horizontal="center" vertical="center"/>
    </xf>
    <xf numFmtId="0" fontId="10" fillId="0" borderId="11" xfId="9" applyFont="1" applyBorder="1" applyAlignment="1">
      <alignment horizontal="left" vertical="center"/>
    </xf>
    <xf numFmtId="0" fontId="10" fillId="0" borderId="2" xfId="9" applyFont="1" applyBorder="1" applyAlignment="1">
      <alignment horizontal="left" vertical="center"/>
    </xf>
    <xf numFmtId="9" fontId="10" fillId="0" borderId="11" xfId="6" applyFont="1" applyBorder="1" applyAlignment="1">
      <alignment horizontal="center" vertical="center"/>
    </xf>
    <xf numFmtId="9" fontId="10" fillId="0" borderId="8" xfId="6" applyFont="1" applyBorder="1" applyAlignment="1">
      <alignment horizontal="center" vertical="center"/>
    </xf>
    <xf numFmtId="179" fontId="10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177" fontId="14" fillId="0" borderId="0" xfId="10" applyNumberFormat="1" applyFont="1" applyAlignment="1">
      <alignment horizontal="center"/>
    </xf>
    <xf numFmtId="181" fontId="15" fillId="0" borderId="7" xfId="10" applyNumberFormat="1" applyFont="1" applyBorder="1" applyAlignment="1">
      <alignment horizontal="left"/>
    </xf>
    <xf numFmtId="177" fontId="10" fillId="0" borderId="0" xfId="10" applyNumberFormat="1" applyFont="1" applyAlignment="1">
      <alignment horizontal="left" vertical="top" wrapText="1"/>
    </xf>
    <xf numFmtId="177" fontId="10" fillId="0" borderId="4" xfId="10" applyNumberFormat="1" applyFont="1" applyBorder="1" applyAlignment="1">
      <alignment horizontal="left" vertical="top" wrapText="1"/>
    </xf>
    <xf numFmtId="38" fontId="10" fillId="0" borderId="0" xfId="7" applyFont="1" applyBorder="1" applyAlignment="1">
      <alignment horizontal="left"/>
    </xf>
    <xf numFmtId="179" fontId="10" fillId="0" borderId="0" xfId="10" applyNumberFormat="1" applyFont="1" applyAlignment="1">
      <alignment horizontal="right"/>
    </xf>
    <xf numFmtId="179" fontId="10" fillId="0" borderId="0" xfId="10" applyNumberFormat="1" applyFont="1" applyBorder="1" applyAlignment="1">
      <alignment horizontal="right"/>
    </xf>
    <xf numFmtId="177" fontId="10" fillId="0" borderId="0" xfId="10" applyNumberFormat="1" applyFont="1" applyBorder="1" applyAlignment="1">
      <alignment horizontal="left" vertical="top" wrapText="1"/>
    </xf>
    <xf numFmtId="177" fontId="10" fillId="0" borderId="0" xfId="10" applyNumberFormat="1" applyFont="1" applyAlignment="1">
      <alignment horizontal="right" vertical="center"/>
    </xf>
  </cellXfs>
  <cellStyles count="13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パーセント" xfId="6" builtinId="5"/>
    <cellStyle name="桁区切り" xfId="7" builtinId="6"/>
    <cellStyle name="桁区切り #,###.#0;-#,###.#0;]" xfId="8" xr:uid="{00000000-0005-0000-0000-000007000000}"/>
    <cellStyle name="標準" xfId="0" builtinId="0"/>
    <cellStyle name="標準_03-1主任設計者届(甲乙)" xfId="9" xr:uid="{00000000-0005-0000-0000-000009000000}"/>
    <cellStyle name="標準_請求書" xfId="10" xr:uid="{00000000-0005-0000-0000-00000A000000}"/>
    <cellStyle name="別紙明細" xfId="11" xr:uid="{00000000-0005-0000-0000-00000B000000}"/>
    <cellStyle name="未定義" xfId="12" xr:uid="{00000000-0005-0000-0000-00000C000000}"/>
  </cellStyles>
  <dxfs count="8">
    <dxf>
      <numFmt numFmtId="182" formatCode="[$-411]&quot;令&quot;&quot;和&quot;&quot;元&quot;&quot;年&quot;m&quot;月&quot;d&quot;日&quot;"/>
    </dxf>
    <dxf>
      <numFmt numFmtId="182" formatCode="[$-411]&quot;令&quot;&quot;和&quot;&quot;元&quot;&quot;年&quot;m&quot;月&quot;d&quot;日&quot;"/>
    </dxf>
    <dxf>
      <numFmt numFmtId="182" formatCode="[$-411]&quot;令&quot;&quot;和&quot;&quot;元&quot;&quot;年&quot;m&quot;月&quot;d&quot;日&quot;"/>
    </dxf>
    <dxf>
      <numFmt numFmtId="183" formatCode="[$-411]&quot;令&quot;&quot;和&quot;&quot;元&quot;&quot;年&quot;m&quot;月&quot;d&quot;日&quot;;@"/>
    </dxf>
    <dxf>
      <numFmt numFmtId="183" formatCode="[$-411]&quot;令&quot;&quot;和&quot;&quot;元&quot;&quot;年&quot;m&quot;月&quot;d&quot;日&quot;;@"/>
    </dxf>
    <dxf>
      <numFmt numFmtId="182" formatCode="[$-411]&quot;令&quot;&quot;和&quot;&quot;元&quot;&quot;年&quot;m&quot;月&quot;d&quot;日&quot;"/>
    </dxf>
    <dxf>
      <numFmt numFmtId="182" formatCode="[$-411]&quot;令&quot;&quot;和&quot;&quot;元&quot;&quot;年&quot;m&quot;月&quot;d&quot;日&quot;"/>
    </dxf>
    <dxf>
      <numFmt numFmtId="182" formatCode="[$-411]&quot;令&quot;&quot;和&quot;&quot;元&quot;&quot;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13</xdr:row>
      <xdr:rowOff>19050</xdr:rowOff>
    </xdr:from>
    <xdr:to>
      <xdr:col>16</xdr:col>
      <xdr:colOff>450850</xdr:colOff>
      <xdr:row>30</xdr:row>
      <xdr:rowOff>102659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991350" y="2124075"/>
          <a:ext cx="6318250" cy="2836334"/>
        </a:xfrm>
        <a:prstGeom prst="roundRect">
          <a:avLst>
            <a:gd name="adj" fmla="val 12835"/>
          </a:avLst>
        </a:prstGeom>
        <a:ln w="1905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latin typeface="+mn-ea"/>
              <a:ea typeface="+mn-ea"/>
            </a:rPr>
            <a:t>営繕課ホームページに掲載されている「約款」を印刷し、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袋とじをして提出してください。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en-US" altLang="ja-JP" sz="1600">
              <a:latin typeface="+mn-ea"/>
              <a:ea typeface="+mn-ea"/>
            </a:rPr>
            <a:t>※</a:t>
          </a:r>
          <a:r>
            <a:rPr kumimoji="1" lang="ja-JP" altLang="en-US" sz="1600">
              <a:latin typeface="+mn-ea"/>
              <a:ea typeface="+mn-ea"/>
            </a:rPr>
            <a:t>袋とじする書類は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　　・「契約書」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　　・「約款」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　　・「建築士法第</a:t>
          </a:r>
          <a:r>
            <a:rPr kumimoji="1" lang="en-US" altLang="ja-JP" sz="1600">
              <a:latin typeface="+mn-ea"/>
              <a:ea typeface="+mn-ea"/>
            </a:rPr>
            <a:t>22</a:t>
          </a:r>
          <a:r>
            <a:rPr kumimoji="1" lang="ja-JP" altLang="en-US" sz="1600">
              <a:latin typeface="+mn-ea"/>
              <a:ea typeface="+mn-ea"/>
            </a:rPr>
            <a:t>条</a:t>
          </a:r>
          <a:r>
            <a:rPr kumimoji="1" lang="en-US" altLang="ja-JP" sz="1600">
              <a:latin typeface="+mn-ea"/>
              <a:ea typeface="+mn-ea"/>
            </a:rPr>
            <a:t>3</a:t>
          </a:r>
          <a:r>
            <a:rPr kumimoji="1" lang="ja-JP" altLang="en-US" sz="1600">
              <a:latin typeface="+mn-ea"/>
              <a:ea typeface="+mn-ea"/>
            </a:rPr>
            <a:t>の</a:t>
          </a:r>
          <a:r>
            <a:rPr kumimoji="1" lang="en-US" altLang="ja-JP" sz="1600">
              <a:latin typeface="+mn-ea"/>
              <a:ea typeface="+mn-ea"/>
            </a:rPr>
            <a:t>3</a:t>
          </a:r>
          <a:r>
            <a:rPr kumimoji="1" lang="ja-JP" altLang="en-US" sz="1600">
              <a:latin typeface="+mn-ea"/>
              <a:ea typeface="+mn-ea"/>
            </a:rPr>
            <a:t>届け出」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（該当する場合のみ）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　</a:t>
          </a:r>
          <a:r>
            <a:rPr kumimoji="1" lang="ja-JP" altLang="en-US" sz="1600" baseline="0">
              <a:latin typeface="+mn-ea"/>
              <a:ea typeface="+mn-ea"/>
            </a:rPr>
            <a:t>  ・「追加条項」</a:t>
          </a:r>
          <a:r>
            <a:rPr kumimoji="1" lang="ja-JP" altLang="en-US" sz="1600" baseline="0">
              <a:solidFill>
                <a:srgbClr val="FF0000"/>
              </a:solidFill>
              <a:latin typeface="+mn-ea"/>
              <a:ea typeface="+mn-ea"/>
            </a:rPr>
            <a:t>（該当する場合のみ）</a:t>
          </a:r>
          <a:endParaRPr kumimoji="1" lang="en-US" altLang="ja-JP" sz="1600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aseline="0">
              <a:latin typeface="+mn-ea"/>
              <a:ea typeface="+mn-ea"/>
            </a:rPr>
            <a:t>　です。</a:t>
          </a:r>
          <a:endParaRPr kumimoji="1" lang="en-US" altLang="ja-JP" sz="16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371476</xdr:colOff>
      <xdr:row>2</xdr:row>
      <xdr:rowOff>66676</xdr:rowOff>
    </xdr:from>
    <xdr:to>
      <xdr:col>15</xdr:col>
      <xdr:colOff>409576</xdr:colOff>
      <xdr:row>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934201" y="476251"/>
          <a:ext cx="3467100" cy="933449"/>
        </a:xfrm>
        <a:prstGeom prst="roundRect">
          <a:avLst>
            <a:gd name="adj" fmla="val 12835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課税事業者の場合、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「課税事業者届出書」は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提出不要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2">
      <a:dk1>
        <a:sysClr val="windowText" lastClr="000000"/>
      </a:dk1>
      <a:lt1>
        <a:sysClr val="window" lastClr="FFFFFF"/>
      </a:lt1>
      <a:dk2>
        <a:srgbClr val="FF0000"/>
      </a:dk2>
      <a:lt2>
        <a:srgbClr val="FFC000"/>
      </a:lt2>
      <a:accent1>
        <a:srgbClr val="FFFF00"/>
      </a:accent1>
      <a:accent2>
        <a:srgbClr val="FFFF99"/>
      </a:accent2>
      <a:accent3>
        <a:srgbClr val="92D050"/>
      </a:accent3>
      <a:accent4>
        <a:srgbClr val="00B050"/>
      </a:accent4>
      <a:accent5>
        <a:srgbClr val="00B0F0"/>
      </a:accent5>
      <a:accent6>
        <a:srgbClr val="0000FF"/>
      </a:accent6>
      <a:hlink>
        <a:srgbClr val="0000FF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6"/>
  <sheetViews>
    <sheetView tabSelected="1" zoomScaleNormal="100" workbookViewId="0">
      <selection activeCell="D17" sqref="D17"/>
    </sheetView>
  </sheetViews>
  <sheetFormatPr defaultRowHeight="13"/>
  <cols>
    <col min="1" max="1" width="4.6328125" customWidth="1"/>
    <col min="2" max="2" width="3.6328125" customWidth="1"/>
    <col min="3" max="3" width="22.453125" customWidth="1"/>
    <col min="4" max="4" width="42.7265625" customWidth="1"/>
    <col min="12" max="12" width="16.7265625" customWidth="1"/>
  </cols>
  <sheetData>
    <row r="1" spans="2:4" ht="24.75" customHeight="1">
      <c r="B1" s="63" t="s">
        <v>131</v>
      </c>
    </row>
    <row r="2" spans="2:4" ht="24.75" customHeight="1">
      <c r="B2" s="74" t="s">
        <v>122</v>
      </c>
    </row>
    <row r="3" spans="2:4" ht="24.75" customHeight="1">
      <c r="B3" s="74" t="s">
        <v>135</v>
      </c>
    </row>
    <row r="4" spans="2:4" ht="24.75" customHeight="1">
      <c r="B4" s="63" t="s">
        <v>123</v>
      </c>
    </row>
    <row r="5" spans="2:4" ht="24.75" customHeight="1">
      <c r="B5" s="58">
        <v>1</v>
      </c>
      <c r="C5" s="58" t="s">
        <v>110</v>
      </c>
    </row>
    <row r="6" spans="2:4" ht="24.75" customHeight="1">
      <c r="C6" t="s">
        <v>124</v>
      </c>
    </row>
    <row r="7" spans="2:4" ht="24.75" customHeight="1">
      <c r="B7" s="58">
        <v>2</v>
      </c>
      <c r="C7" s="58" t="s">
        <v>116</v>
      </c>
    </row>
    <row r="8" spans="2:4" ht="24.75" customHeight="1">
      <c r="C8" t="s">
        <v>124</v>
      </c>
    </row>
    <row r="9" spans="2:4" ht="24.75" customHeight="1">
      <c r="B9" s="58">
        <v>3</v>
      </c>
      <c r="C9" s="58" t="s">
        <v>111</v>
      </c>
    </row>
    <row r="10" spans="2:4" ht="24.75" customHeight="1">
      <c r="B10" s="7"/>
      <c r="C10" s="56" t="s">
        <v>148</v>
      </c>
    </row>
    <row r="11" spans="2:4" ht="24.75" customHeight="1">
      <c r="B11" s="58">
        <v>4</v>
      </c>
      <c r="C11" s="58" t="s">
        <v>109</v>
      </c>
    </row>
    <row r="12" spans="2:4" ht="24.75" customHeight="1" thickBot="1">
      <c r="B12" s="7"/>
      <c r="C12" s="57" t="s">
        <v>113</v>
      </c>
    </row>
    <row r="13" spans="2:4" ht="24.75" customHeight="1">
      <c r="C13" s="69" t="s">
        <v>114</v>
      </c>
      <c r="D13" s="95" t="s">
        <v>134</v>
      </c>
    </row>
    <row r="14" spans="2:4" ht="24.75" customHeight="1">
      <c r="C14" s="70" t="s">
        <v>112</v>
      </c>
      <c r="D14" s="71" t="s">
        <v>136</v>
      </c>
    </row>
    <row r="15" spans="2:4" ht="24.75" customHeight="1">
      <c r="C15" s="70" t="s">
        <v>115</v>
      </c>
      <c r="D15" s="71" t="s">
        <v>137</v>
      </c>
    </row>
    <row r="16" spans="2:4" ht="24.75" customHeight="1" thickBot="1">
      <c r="C16" s="72" t="s">
        <v>146</v>
      </c>
      <c r="D16" s="73" t="s">
        <v>149</v>
      </c>
    </row>
  </sheetData>
  <phoneticPr fontId="3"/>
  <pageMargins left="0.75" right="0.75" top="1" bottom="1" header="0.51200000000000001" footer="0.51200000000000001"/>
  <pageSetup paperSize="9" orientation="landscape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3"/>
  <sheetViews>
    <sheetView zoomScaleNormal="100" zoomScaleSheetLayoutView="100" workbookViewId="0">
      <selection activeCell="C14" sqref="C14"/>
    </sheetView>
  </sheetViews>
  <sheetFormatPr defaultRowHeight="25" customHeight="1"/>
  <cols>
    <col min="2" max="2" width="20.6328125" style="5" customWidth="1"/>
    <col min="3" max="3" width="32.6328125" customWidth="1"/>
    <col min="4" max="4" width="22.90625" bestFit="1" customWidth="1"/>
  </cols>
  <sheetData>
    <row r="1" spans="2:4" ht="25" customHeight="1" thickBot="1"/>
    <row r="2" spans="2:4" ht="25" customHeight="1" thickBot="1">
      <c r="B2" s="75" t="s">
        <v>107</v>
      </c>
      <c r="C2" s="76" t="s">
        <v>108</v>
      </c>
    </row>
    <row r="3" spans="2:4" ht="25" customHeight="1">
      <c r="B3" s="77" t="s">
        <v>22</v>
      </c>
      <c r="C3" s="61" t="s">
        <v>128</v>
      </c>
    </row>
    <row r="4" spans="2:4" ht="25" customHeight="1">
      <c r="B4" s="78" t="s">
        <v>8</v>
      </c>
      <c r="C4" s="62" t="s">
        <v>117</v>
      </c>
    </row>
    <row r="5" spans="2:4" ht="25" customHeight="1">
      <c r="B5" s="78" t="s">
        <v>9</v>
      </c>
      <c r="C5" s="62" t="s">
        <v>129</v>
      </c>
    </row>
    <row r="6" spans="2:4" ht="25" customHeight="1">
      <c r="B6" s="78" t="s">
        <v>11</v>
      </c>
      <c r="C6" s="62" t="s">
        <v>7</v>
      </c>
    </row>
    <row r="7" spans="2:4" ht="25" customHeight="1">
      <c r="B7" s="78" t="s">
        <v>10</v>
      </c>
      <c r="C7" s="62" t="s">
        <v>12</v>
      </c>
    </row>
    <row r="8" spans="2:4" ht="25" customHeight="1">
      <c r="B8" s="78" t="s">
        <v>21</v>
      </c>
      <c r="C8" s="62" t="s">
        <v>119</v>
      </c>
    </row>
    <row r="9" spans="2:4" ht="25" customHeight="1">
      <c r="B9" s="78" t="s">
        <v>18</v>
      </c>
      <c r="C9" s="62" t="s">
        <v>24</v>
      </c>
    </row>
    <row r="10" spans="2:4" ht="25" customHeight="1">
      <c r="B10" s="90" t="s">
        <v>19</v>
      </c>
      <c r="C10" s="62" t="s">
        <v>118</v>
      </c>
    </row>
    <row r="11" spans="2:4" ht="25" customHeight="1">
      <c r="B11" s="79" t="s">
        <v>102</v>
      </c>
      <c r="C11" s="80" t="s">
        <v>103</v>
      </c>
    </row>
    <row r="12" spans="2:4" ht="25" customHeight="1">
      <c r="B12" s="91" t="s">
        <v>92</v>
      </c>
      <c r="C12" s="92">
        <v>45017</v>
      </c>
      <c r="D12" s="96" t="s">
        <v>106</v>
      </c>
    </row>
    <row r="13" spans="2:4" ht="25" customHeight="1" thickBot="1">
      <c r="B13" s="93" t="s">
        <v>93</v>
      </c>
      <c r="C13" s="94">
        <v>45382</v>
      </c>
      <c r="D13" s="96"/>
    </row>
  </sheetData>
  <mergeCells count="1">
    <mergeCell ref="D12:D13"/>
  </mergeCells>
  <phoneticPr fontId="3"/>
  <dataValidations count="2">
    <dataValidation type="list" allowBlank="1" showInputMessage="1" showErrorMessage="1" sqref="C8" xr:uid="{00000000-0002-0000-0100-000000000000}">
      <formula1>"個人,法人"</formula1>
    </dataValidation>
    <dataValidation type="list" allowBlank="1" showInputMessage="1" showErrorMessage="1" sqref="C11" xr:uid="{00000000-0002-0000-0100-000001000000}">
      <formula1>"課税事業者,免税事業者"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"/>
  <sheetViews>
    <sheetView zoomScaleNormal="100" workbookViewId="0">
      <selection activeCell="L3" sqref="L3"/>
    </sheetView>
  </sheetViews>
  <sheetFormatPr defaultRowHeight="30" customHeight="1"/>
  <cols>
    <col min="1" max="1" width="40.6328125" customWidth="1"/>
    <col min="2" max="2" width="25.6328125" customWidth="1"/>
    <col min="3" max="4" width="11" style="1" customWidth="1"/>
    <col min="5" max="7" width="11.7265625" customWidth="1"/>
    <col min="8" max="9" width="12.6328125" customWidth="1"/>
    <col min="10" max="10" width="2.6328125" customWidth="1"/>
    <col min="11" max="11" width="10.6328125" style="1" customWidth="1"/>
    <col min="12" max="12" width="10.6328125" customWidth="1"/>
    <col min="13" max="13" width="2.26953125" customWidth="1"/>
    <col min="14" max="14" width="10.6328125" style="1" customWidth="1"/>
    <col min="15" max="15" width="10.6328125" customWidth="1"/>
  </cols>
  <sheetData>
    <row r="1" spans="1:15" s="52" customFormat="1" ht="30" customHeight="1">
      <c r="A1" s="59" t="s">
        <v>1</v>
      </c>
      <c r="B1" s="59" t="s">
        <v>2</v>
      </c>
      <c r="C1" s="81" t="s">
        <v>4</v>
      </c>
      <c r="D1" s="60" t="s">
        <v>20</v>
      </c>
      <c r="E1" s="59" t="s">
        <v>5</v>
      </c>
      <c r="F1" s="59" t="s">
        <v>6</v>
      </c>
      <c r="G1" s="59" t="s">
        <v>3</v>
      </c>
      <c r="H1" s="59" t="s">
        <v>101</v>
      </c>
      <c r="I1" s="59" t="s">
        <v>104</v>
      </c>
      <c r="K1" s="60" t="s">
        <v>56</v>
      </c>
      <c r="L1" s="59" t="s">
        <v>26</v>
      </c>
      <c r="M1" s="53"/>
      <c r="N1" s="60" t="s">
        <v>57</v>
      </c>
      <c r="O1" s="59" t="s">
        <v>26</v>
      </c>
    </row>
    <row r="2" spans="1:15" ht="30" customHeight="1">
      <c r="A2" s="2" t="s">
        <v>36</v>
      </c>
      <c r="B2" s="2" t="s">
        <v>120</v>
      </c>
      <c r="C2" s="68">
        <v>1100000</v>
      </c>
      <c r="D2" s="4">
        <f>C2*10/110</f>
        <v>100000</v>
      </c>
      <c r="E2" s="54">
        <v>45017</v>
      </c>
      <c r="F2" s="54">
        <f>E2</f>
        <v>45017</v>
      </c>
      <c r="G2" s="54">
        <v>45229</v>
      </c>
      <c r="H2" s="51" t="s">
        <v>126</v>
      </c>
      <c r="I2" s="51" t="s">
        <v>127</v>
      </c>
      <c r="K2" s="4">
        <v>500000</v>
      </c>
      <c r="L2" s="54">
        <v>45046</v>
      </c>
      <c r="N2" s="4"/>
      <c r="O2" s="3"/>
    </row>
    <row r="3" spans="1:15" ht="30" customHeight="1">
      <c r="A3" s="82"/>
      <c r="B3" s="82"/>
      <c r="C3" s="83"/>
      <c r="D3" s="83"/>
      <c r="E3" s="84"/>
      <c r="F3" s="84"/>
      <c r="G3" s="87" t="str">
        <f>IF(G2&lt;=DATEVALUE("H31.9.30"),"様式が異なります！８%の様式を使用してください！","")</f>
        <v/>
      </c>
      <c r="H3" s="85"/>
      <c r="I3" s="85"/>
      <c r="K3" s="83"/>
      <c r="L3" s="84"/>
      <c r="N3" s="83"/>
      <c r="O3" s="86"/>
    </row>
    <row r="4" spans="1:15" ht="30" customHeight="1">
      <c r="F4" t="s">
        <v>121</v>
      </c>
    </row>
  </sheetData>
  <autoFilter ref="A1:O1" xr:uid="{00000000-0009-0000-0000-000002000000}"/>
  <phoneticPr fontId="3"/>
  <dataValidations count="2">
    <dataValidation type="list" allowBlank="1" showInputMessage="1" showErrorMessage="1" sqref="H2:H3" xr:uid="{00000000-0002-0000-0200-000000000000}">
      <formula1>"該当しない,該当する"</formula1>
    </dataValidation>
    <dataValidation type="list" allowBlank="1" showInputMessage="1" showErrorMessage="1" sqref="I2:I3" xr:uid="{00000000-0002-0000-0200-000001000000}">
      <formula1>"なし（単年度）,あり（年度割）"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2"/>
  <sheetViews>
    <sheetView showZeros="0" view="pageBreakPreview" zoomScale="85" zoomScaleNormal="100" zoomScaleSheetLayoutView="85" workbookViewId="0">
      <selection activeCell="L4" sqref="L4"/>
    </sheetView>
  </sheetViews>
  <sheetFormatPr defaultColWidth="9" defaultRowHeight="12" customHeight="1"/>
  <cols>
    <col min="1" max="2" width="9" style="6"/>
    <col min="3" max="3" width="10.36328125" style="6" customWidth="1"/>
    <col min="4" max="4" width="9" style="6"/>
    <col min="5" max="5" width="15.90625" style="6" customWidth="1"/>
    <col min="6" max="9" width="8.6328125" style="6" customWidth="1"/>
    <col min="10" max="10" width="8.08984375" style="6" customWidth="1"/>
    <col min="11" max="11" width="9" style="6"/>
    <col min="12" max="12" width="18.08984375" style="6" customWidth="1"/>
    <col min="13" max="13" width="18.7265625" style="10" customWidth="1"/>
    <col min="14" max="16384" width="9" style="6"/>
  </cols>
  <sheetData>
    <row r="1" spans="1:13" ht="12.75" customHeight="1">
      <c r="L1" s="89"/>
      <c r="M1" s="89"/>
    </row>
    <row r="2" spans="1:13" ht="12.75" customHeight="1">
      <c r="A2" s="100" t="s">
        <v>97</v>
      </c>
      <c r="B2" s="100"/>
      <c r="C2" s="100"/>
      <c r="D2" s="100"/>
      <c r="E2" s="100"/>
      <c r="F2" s="100"/>
      <c r="G2" s="100"/>
      <c r="H2" s="100"/>
      <c r="I2" s="100"/>
      <c r="K2" s="89"/>
      <c r="L2" s="89"/>
      <c r="M2" s="89"/>
    </row>
    <row r="3" spans="1:13" ht="12.75" customHeight="1">
      <c r="A3" s="100"/>
      <c r="B3" s="100"/>
      <c r="C3" s="100"/>
      <c r="D3" s="100"/>
      <c r="E3" s="100"/>
      <c r="F3" s="100"/>
      <c r="G3" s="100"/>
      <c r="H3" s="100"/>
      <c r="I3" s="100"/>
      <c r="K3" s="89"/>
    </row>
    <row r="4" spans="1:13" ht="12.75" customHeight="1"/>
    <row r="5" spans="1:13" ht="12.75" customHeight="1"/>
    <row r="6" spans="1:13" ht="12.75" customHeight="1"/>
    <row r="7" spans="1:13" ht="12.75" customHeight="1"/>
    <row r="8" spans="1:13" ht="12.75" customHeight="1">
      <c r="A8" s="6" t="s">
        <v>98</v>
      </c>
      <c r="D8" s="103" t="str">
        <f>業務台帳!A2</f>
        <v>○○監理委託</v>
      </c>
      <c r="E8" s="103"/>
      <c r="F8" s="103"/>
      <c r="G8" s="103"/>
      <c r="H8" s="103"/>
      <c r="I8" s="103"/>
    </row>
    <row r="9" spans="1:13" ht="12.75" customHeight="1">
      <c r="D9" s="12"/>
      <c r="E9" s="12"/>
      <c r="F9" s="12"/>
      <c r="G9" s="12"/>
      <c r="H9" s="12"/>
      <c r="I9" s="12"/>
    </row>
    <row r="10" spans="1:13" ht="12.75" customHeight="1">
      <c r="D10" s="104" t="str">
        <f>業務台帳!B2</f>
        <v>金沢市鞍月１丁目地内</v>
      </c>
      <c r="E10" s="104"/>
      <c r="F10" s="104"/>
      <c r="G10" s="104"/>
      <c r="H10" s="104"/>
      <c r="I10" s="104"/>
    </row>
    <row r="11" spans="1:13" ht="12.75" customHeight="1">
      <c r="D11" s="48"/>
      <c r="E11" s="48"/>
      <c r="F11" s="48"/>
      <c r="G11" s="48"/>
      <c r="H11" s="48"/>
      <c r="I11" s="48"/>
    </row>
    <row r="12" spans="1:13" ht="12.75" customHeight="1">
      <c r="J12" s="11"/>
    </row>
    <row r="13" spans="1:13" ht="12.75" customHeight="1">
      <c r="A13" s="6" t="s">
        <v>46</v>
      </c>
      <c r="D13" s="97" t="s">
        <v>37</v>
      </c>
      <c r="E13" s="97"/>
      <c r="F13" s="97"/>
      <c r="G13" s="97"/>
      <c r="H13" s="97"/>
    </row>
    <row r="14" spans="1:13" ht="12.75" customHeight="1">
      <c r="D14" s="64"/>
      <c r="E14" s="64"/>
      <c r="F14" s="64"/>
      <c r="G14" s="64"/>
      <c r="H14" s="64"/>
    </row>
    <row r="15" spans="1:13" ht="12.75" customHeight="1"/>
    <row r="16" spans="1:13" ht="12.75" customHeight="1">
      <c r="A16" s="6" t="s">
        <v>99</v>
      </c>
      <c r="D16" s="101">
        <f>業務台帳!C2</f>
        <v>1100000</v>
      </c>
      <c r="E16" s="101"/>
    </row>
    <row r="17" spans="1:13" ht="12.75" customHeight="1">
      <c r="D17" s="66"/>
      <c r="E17" s="66"/>
    </row>
    <row r="18" spans="1:13" ht="12.75" customHeight="1">
      <c r="B18" s="102" t="str">
        <f>IF(会社情報!C11="免税事業者","","（うち取引に係る消費税及び地方消費税　￥　"&amp;TEXT(ROUNDDOWN(D16*10/110,0),"#,###") &amp;".-）")</f>
        <v>（うち取引に係る消費税及び地方消費税　￥　100,000.-）</v>
      </c>
      <c r="C18" s="102"/>
      <c r="D18" s="102"/>
      <c r="E18" s="102"/>
      <c r="F18" s="102"/>
      <c r="G18" s="102"/>
    </row>
    <row r="19" spans="1:13" ht="12.75" customHeight="1">
      <c r="B19" s="67"/>
      <c r="C19" s="67"/>
      <c r="D19" s="67"/>
      <c r="E19" s="67"/>
      <c r="F19" s="67"/>
      <c r="G19" s="67"/>
    </row>
    <row r="20" spans="1:13" ht="12.75" customHeight="1"/>
    <row r="21" spans="1:13" ht="12.75" customHeight="1">
      <c r="A21" s="6" t="s">
        <v>100</v>
      </c>
      <c r="D21" s="6" t="s">
        <v>105</v>
      </c>
    </row>
    <row r="22" spans="1:13" ht="12.75" customHeight="1"/>
    <row r="23" spans="1:13" ht="12.75" customHeight="1"/>
    <row r="24" spans="1:13" ht="12.75" customHeight="1">
      <c r="A24" s="6" t="str">
        <f>IF(業務台帳!H2="該当する","      ５．建築士法第22条の3の3に定める記載事項　　　別紙のとおり",IF(業務台帳!I2="あり（年度割）","　　　５．追加条項　　　別紙のとおり",""))</f>
        <v/>
      </c>
    </row>
    <row r="25" spans="1:13" ht="12.75" customHeight="1"/>
    <row r="26" spans="1:13" ht="12.75" customHeight="1"/>
    <row r="27" spans="1:13" ht="12.75" customHeight="1">
      <c r="A27" s="6" t="str">
        <f>IF(AND((業務台帳!H2="該当する"),(業務台帳!I2="あり（年度割）")),"　　　６．追加条項　　　別紙のとおり","")</f>
        <v/>
      </c>
      <c r="C27" s="8"/>
      <c r="K27" s="10"/>
      <c r="M27" s="6"/>
    </row>
    <row r="28" spans="1:13" ht="12.75" customHeight="1">
      <c r="C28" s="8"/>
      <c r="K28" s="10"/>
      <c r="M28" s="6"/>
    </row>
    <row r="29" spans="1:13" ht="12.75" customHeight="1"/>
    <row r="30" spans="1:13" ht="12.75" customHeight="1">
      <c r="A30" s="55"/>
      <c r="B30" s="55"/>
      <c r="C30" s="55"/>
      <c r="D30" s="55"/>
      <c r="E30" s="55"/>
      <c r="F30" s="55"/>
      <c r="G30" s="55"/>
      <c r="H30" s="55"/>
      <c r="I30" s="55"/>
    </row>
    <row r="31" spans="1:13" ht="12.75" customHeight="1">
      <c r="A31" s="55"/>
      <c r="B31" s="55"/>
      <c r="C31" s="55"/>
      <c r="D31" s="55"/>
      <c r="E31" s="55"/>
      <c r="F31" s="55"/>
      <c r="G31" s="55"/>
      <c r="H31" s="55"/>
      <c r="I31" s="55"/>
    </row>
    <row r="32" spans="1:13" ht="12.75" customHeight="1">
      <c r="A32" s="6" t="s">
        <v>94</v>
      </c>
      <c r="G32" s="98" t="str">
        <f>会社情報!C6</f>
        <v>○○（株）</v>
      </c>
      <c r="H32" s="98"/>
      <c r="I32" s="98"/>
    </row>
    <row r="33" spans="1:9" ht="12.75" customHeight="1">
      <c r="G33" s="65"/>
      <c r="H33" s="65"/>
      <c r="I33" s="65"/>
    </row>
    <row r="34" spans="1:9" ht="12.75" customHeight="1">
      <c r="A34" s="6" t="s">
        <v>125</v>
      </c>
    </row>
    <row r="35" spans="1:9" ht="12.75" customHeight="1"/>
    <row r="36" spans="1:9" ht="12.75" customHeight="1">
      <c r="A36" s="6" t="s">
        <v>31</v>
      </c>
    </row>
    <row r="37" spans="1:9" ht="12.75" customHeight="1"/>
    <row r="38" spans="1:9" ht="12.75" customHeight="1"/>
    <row r="39" spans="1:9" ht="12.75" customHeight="1"/>
    <row r="40" spans="1:9" ht="12.75" customHeight="1"/>
    <row r="41" spans="1:9" ht="12.75" customHeight="1"/>
    <row r="42" spans="1:9" ht="12.75" customHeight="1">
      <c r="B42" s="99">
        <f>業務台帳!E2</f>
        <v>45017</v>
      </c>
      <c r="C42" s="99"/>
      <c r="D42" s="49"/>
      <c r="E42" s="8"/>
      <c r="F42" s="8"/>
    </row>
    <row r="43" spans="1:9" ht="12.75" customHeight="1">
      <c r="B43" s="64"/>
      <c r="C43" s="64"/>
      <c r="D43" s="49"/>
      <c r="E43" s="8"/>
      <c r="F43" s="8"/>
    </row>
    <row r="44" spans="1:9" ht="12.75" customHeight="1">
      <c r="B44" s="64"/>
      <c r="C44" s="64"/>
      <c r="D44" s="49"/>
      <c r="E44" s="8"/>
      <c r="F44" s="8"/>
    </row>
    <row r="45" spans="1:9" ht="12.75" customHeight="1">
      <c r="A45" s="6" t="s">
        <v>32</v>
      </c>
    </row>
    <row r="46" spans="1:9" ht="12.75" customHeight="1"/>
    <row r="47" spans="1:9" ht="12.75" customHeight="1"/>
    <row r="48" spans="1:9" ht="12.75" customHeight="1">
      <c r="A48" s="6" t="s">
        <v>95</v>
      </c>
      <c r="D48" s="6" t="s">
        <v>0</v>
      </c>
      <c r="E48" s="6" t="s">
        <v>33</v>
      </c>
    </row>
    <row r="49" spans="1:9" ht="12.75" customHeight="1"/>
    <row r="50" spans="1:9" ht="12.75" customHeight="1">
      <c r="D50" s="6" t="s">
        <v>47</v>
      </c>
      <c r="E50" s="6" t="s">
        <v>140</v>
      </c>
    </row>
    <row r="51" spans="1:9" ht="12.75" customHeight="1"/>
    <row r="52" spans="1:9" ht="12.75" customHeight="1"/>
    <row r="53" spans="1:9" ht="12.75" customHeight="1"/>
    <row r="54" spans="1:9" ht="12.75" customHeight="1">
      <c r="A54" s="6" t="s">
        <v>96</v>
      </c>
      <c r="D54" s="6" t="s">
        <v>35</v>
      </c>
      <c r="E54" s="97" t="str">
        <f>会社情報!C4</f>
        <v>金沢市鞍月１－１</v>
      </c>
      <c r="F54" s="97"/>
      <c r="G54" s="97"/>
      <c r="H54" s="97"/>
      <c r="I54" s="97"/>
    </row>
    <row r="55" spans="1:9" ht="12.75" customHeight="1">
      <c r="E55" s="64"/>
      <c r="F55" s="64"/>
      <c r="G55" s="64"/>
      <c r="H55" s="64"/>
      <c r="I55" s="64"/>
    </row>
    <row r="56" spans="1:9" ht="12.75" customHeight="1">
      <c r="E56" s="97" t="str">
        <f>IF(会社情報!C5="","",会社情報!C5)</f>
        <v>○○ビル１０１</v>
      </c>
      <c r="F56" s="97"/>
      <c r="G56" s="97"/>
      <c r="H56" s="97"/>
      <c r="I56" s="97"/>
    </row>
    <row r="57" spans="1:9" ht="12.75" customHeight="1"/>
    <row r="58" spans="1:9" ht="12.75" customHeight="1">
      <c r="D58" s="6" t="s">
        <v>34</v>
      </c>
      <c r="E58" s="97" t="str">
        <f>会社情報!C6</f>
        <v>○○（株）</v>
      </c>
      <c r="F58" s="97"/>
      <c r="G58" s="97"/>
      <c r="H58" s="97"/>
      <c r="I58" s="97"/>
    </row>
    <row r="59" spans="1:9" ht="12.75" customHeight="1">
      <c r="E59" s="64"/>
      <c r="F59" s="64"/>
      <c r="G59" s="64"/>
      <c r="H59" s="64"/>
      <c r="I59" s="64"/>
    </row>
    <row r="60" spans="1:9" ht="12.75" customHeight="1">
      <c r="E60" s="97" t="str">
        <f>会社情報!C7</f>
        <v>代表取締役　○○　○○</v>
      </c>
      <c r="F60" s="97"/>
      <c r="G60" s="97"/>
      <c r="H60" s="97"/>
      <c r="I60" s="97"/>
    </row>
    <row r="61" spans="1:9" ht="12.75" customHeight="1">
      <c r="E61" s="64"/>
      <c r="F61" s="64"/>
      <c r="G61" s="64"/>
      <c r="H61" s="64"/>
      <c r="I61" s="64"/>
    </row>
    <row r="62" spans="1:9" ht="12.75" customHeight="1"/>
  </sheetData>
  <mergeCells count="12">
    <mergeCell ref="A2:I3"/>
    <mergeCell ref="D13:H13"/>
    <mergeCell ref="D16:E16"/>
    <mergeCell ref="B18:G18"/>
    <mergeCell ref="D8:I8"/>
    <mergeCell ref="D10:I10"/>
    <mergeCell ref="E60:I60"/>
    <mergeCell ref="G32:I32"/>
    <mergeCell ref="B42:C42"/>
    <mergeCell ref="E54:I54"/>
    <mergeCell ref="E56:I56"/>
    <mergeCell ref="E58:I58"/>
  </mergeCells>
  <phoneticPr fontId="3"/>
  <conditionalFormatting sqref="B42:C42">
    <cfRule type="cellIs" dxfId="7" priority="1" stopIfTrue="1" operator="between">
      <formula>43586</formula>
      <formula>43830</formula>
    </cfRule>
  </conditionalFormatting>
  <printOptions horizontalCentered="1"/>
  <pageMargins left="0.59055118110236227" right="0.78740157480314965" top="0.98425196850393704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36"/>
  <sheetViews>
    <sheetView showZeros="0" view="pageBreakPreview" zoomScaleNormal="100" zoomScaleSheetLayoutView="100" workbookViewId="0">
      <selection activeCell="L10" sqref="L10"/>
    </sheetView>
  </sheetViews>
  <sheetFormatPr defaultColWidth="9" defaultRowHeight="13"/>
  <cols>
    <col min="1" max="1" width="1.26953125" style="6" customWidth="1"/>
    <col min="2" max="2" width="16.453125" style="6" bestFit="1" customWidth="1"/>
    <col min="3" max="3" width="7.08984375" style="6" customWidth="1"/>
    <col min="4" max="4" width="3.08984375" style="6" customWidth="1"/>
    <col min="5" max="5" width="7.90625" style="6" customWidth="1"/>
    <col min="6" max="6" width="9.90625" style="6" customWidth="1"/>
    <col min="7" max="9" width="7.90625" style="6" customWidth="1"/>
    <col min="10" max="10" width="15.26953125" style="6" customWidth="1"/>
    <col min="11" max="16384" width="9" style="6"/>
  </cols>
  <sheetData>
    <row r="2" spans="2:10" ht="19">
      <c r="B2" s="106" t="s">
        <v>29</v>
      </c>
      <c r="C2" s="106"/>
      <c r="D2" s="106"/>
      <c r="E2" s="106"/>
      <c r="F2" s="106"/>
      <c r="G2" s="106"/>
      <c r="H2" s="106"/>
      <c r="I2" s="106"/>
      <c r="J2" s="106"/>
    </row>
    <row r="7" spans="2:10">
      <c r="I7" s="107">
        <f>業務台帳!E2</f>
        <v>45017</v>
      </c>
      <c r="J7" s="107"/>
    </row>
    <row r="11" spans="2:10">
      <c r="B11" s="6" t="s">
        <v>141</v>
      </c>
    </row>
    <row r="15" spans="2:10">
      <c r="E15" s="6" t="s">
        <v>35</v>
      </c>
      <c r="G15" s="98" t="str">
        <f>会社情報!C4</f>
        <v>金沢市鞍月１－１</v>
      </c>
      <c r="H15" s="98"/>
      <c r="I15" s="98"/>
      <c r="J15" s="98"/>
    </row>
    <row r="16" spans="2:10">
      <c r="G16" s="98" t="str">
        <f>IF(会社情報!C5="","",会社情報!C5)</f>
        <v>○○ビル１０１</v>
      </c>
      <c r="H16" s="98"/>
      <c r="I16" s="98"/>
      <c r="J16" s="98"/>
    </row>
    <row r="17" spans="2:10">
      <c r="G17" s="12"/>
      <c r="H17" s="12"/>
      <c r="I17" s="12"/>
      <c r="J17" s="12"/>
    </row>
    <row r="18" spans="2:10">
      <c r="E18" s="6" t="s">
        <v>38</v>
      </c>
      <c r="G18" s="98" t="str">
        <f>会社情報!C6</f>
        <v>○○（株）</v>
      </c>
      <c r="H18" s="98"/>
      <c r="I18" s="98"/>
      <c r="J18" s="98"/>
    </row>
    <row r="19" spans="2:10">
      <c r="G19" s="12"/>
      <c r="H19" s="12"/>
      <c r="I19" s="12"/>
      <c r="J19" s="12"/>
    </row>
    <row r="20" spans="2:10">
      <c r="E20" s="6" t="s">
        <v>39</v>
      </c>
      <c r="G20" s="98" t="str">
        <f>会社情報!C7</f>
        <v>代表取締役　○○　○○</v>
      </c>
      <c r="H20" s="98"/>
      <c r="I20" s="98"/>
      <c r="J20" s="98"/>
    </row>
    <row r="22" spans="2:10">
      <c r="B22" s="6" t="s">
        <v>28</v>
      </c>
    </row>
    <row r="25" spans="2:10">
      <c r="B25" s="88" t="s">
        <v>132</v>
      </c>
      <c r="C25" s="108">
        <f>業務台帳!F2</f>
        <v>45017</v>
      </c>
      <c r="D25" s="108"/>
      <c r="E25" s="108"/>
      <c r="F25" s="88" t="s">
        <v>133</v>
      </c>
      <c r="G25" s="88"/>
      <c r="H25" s="88"/>
      <c r="I25" s="88"/>
    </row>
    <row r="29" spans="2:10">
      <c r="B29" s="105" t="s">
        <v>48</v>
      </c>
      <c r="C29" s="105"/>
      <c r="D29" s="105"/>
      <c r="E29" s="105"/>
      <c r="F29" s="105"/>
      <c r="G29" s="105"/>
      <c r="H29" s="105"/>
      <c r="I29" s="105"/>
      <c r="J29" s="105"/>
    </row>
    <row r="32" spans="2:10" s="13" customFormat="1" ht="34.5" customHeight="1">
      <c r="B32" s="109" t="s">
        <v>49</v>
      </c>
      <c r="C32" s="110"/>
      <c r="D32" s="111"/>
      <c r="E32" s="112" t="str">
        <f>業務台帳!A2</f>
        <v>○○監理委託</v>
      </c>
      <c r="F32" s="112"/>
      <c r="G32" s="112"/>
      <c r="H32" s="112"/>
      <c r="I32" s="112"/>
      <c r="J32" s="112"/>
    </row>
    <row r="33" spans="2:10" s="13" customFormat="1" ht="34.5" customHeight="1">
      <c r="B33" s="109" t="s">
        <v>30</v>
      </c>
      <c r="C33" s="110"/>
      <c r="D33" s="111"/>
      <c r="E33" s="112" t="str">
        <f>業務台帳!B2</f>
        <v>金沢市鞍月１丁目地内</v>
      </c>
      <c r="F33" s="112"/>
      <c r="G33" s="112"/>
      <c r="H33" s="112"/>
      <c r="I33" s="112"/>
      <c r="J33" s="112"/>
    </row>
    <row r="34" spans="2:10" s="13" customFormat="1" ht="34.5" customHeight="1">
      <c r="B34" s="109" t="s">
        <v>50</v>
      </c>
      <c r="C34" s="110"/>
      <c r="D34" s="111"/>
      <c r="E34" s="113">
        <f>業務台帳!E2</f>
        <v>45017</v>
      </c>
      <c r="F34" s="113"/>
      <c r="G34" s="113"/>
      <c r="H34" s="113"/>
      <c r="I34" s="113"/>
      <c r="J34" s="113"/>
    </row>
    <row r="35" spans="2:10" s="13" customFormat="1" ht="34.5" customHeight="1">
      <c r="B35" s="109" t="s">
        <v>51</v>
      </c>
      <c r="C35" s="110"/>
      <c r="D35" s="111"/>
      <c r="E35" s="113" t="s">
        <v>52</v>
      </c>
      <c r="F35" s="113"/>
      <c r="G35" s="113"/>
      <c r="H35" s="113"/>
      <c r="I35" s="113"/>
      <c r="J35" s="113"/>
    </row>
    <row r="36" spans="2:10" s="13" customFormat="1" ht="34.5" customHeight="1">
      <c r="B36" s="109" t="s">
        <v>53</v>
      </c>
      <c r="C36" s="110"/>
      <c r="D36" s="111"/>
      <c r="E36" s="114">
        <f>業務台帳!C2</f>
        <v>1100000</v>
      </c>
      <c r="F36" s="115"/>
      <c r="G36" s="115"/>
      <c r="H36" s="115"/>
      <c r="I36" s="115"/>
      <c r="J36" s="116"/>
    </row>
  </sheetData>
  <mergeCells count="18">
    <mergeCell ref="B36:D36"/>
    <mergeCell ref="E32:J32"/>
    <mergeCell ref="E33:J33"/>
    <mergeCell ref="E35:J35"/>
    <mergeCell ref="E34:J34"/>
    <mergeCell ref="E36:J36"/>
    <mergeCell ref="B32:D32"/>
    <mergeCell ref="B33:D33"/>
    <mergeCell ref="B34:D34"/>
    <mergeCell ref="B35:D35"/>
    <mergeCell ref="B29:J29"/>
    <mergeCell ref="B2:J2"/>
    <mergeCell ref="I7:J7"/>
    <mergeCell ref="G18:J18"/>
    <mergeCell ref="G16:J16"/>
    <mergeCell ref="G20:J20"/>
    <mergeCell ref="G15:J15"/>
    <mergeCell ref="C25:E25"/>
  </mergeCells>
  <phoneticPr fontId="3"/>
  <conditionalFormatting sqref="I7:J7">
    <cfRule type="cellIs" dxfId="6" priority="4" stopIfTrue="1" operator="between">
      <formula>43586</formula>
      <formula>43830</formula>
    </cfRule>
  </conditionalFormatting>
  <conditionalFormatting sqref="E34:J34">
    <cfRule type="cellIs" dxfId="5" priority="3" stopIfTrue="1" operator="between">
      <formula>43586</formula>
      <formula>43830</formula>
    </cfRule>
  </conditionalFormatting>
  <conditionalFormatting sqref="C25">
    <cfRule type="cellIs" dxfId="4" priority="2" operator="between">
      <formula>43586</formula>
      <formula>43830</formula>
    </cfRule>
  </conditionalFormatting>
  <conditionalFormatting sqref="C25">
    <cfRule type="cellIs" dxfId="3" priority="1" operator="between">
      <formula>43586</formula>
      <formula>43830</formula>
    </cfRule>
  </conditionalFormatting>
  <pageMargins left="0.75" right="0.75" top="1" bottom="1" header="0.51200000000000001" footer="0.51200000000000001"/>
  <pageSetup paperSize="9" orientation="portrait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81"/>
  <sheetViews>
    <sheetView showZeros="0" view="pageBreakPreview" zoomScaleNormal="100" zoomScaleSheetLayoutView="100" workbookViewId="0">
      <selection activeCell="C8" sqref="C8"/>
    </sheetView>
  </sheetViews>
  <sheetFormatPr defaultColWidth="9" defaultRowHeight="13"/>
  <cols>
    <col min="1" max="1" width="10.26953125" style="36" customWidth="1"/>
    <col min="2" max="2" width="9.6328125" style="36" customWidth="1"/>
    <col min="3" max="3" width="11.90625" style="36" customWidth="1"/>
    <col min="4" max="4" width="4.08984375" style="36" customWidth="1"/>
    <col min="5" max="5" width="3.7265625" style="36" customWidth="1"/>
    <col min="6" max="6" width="15.7265625" style="36" customWidth="1"/>
    <col min="7" max="7" width="12.7265625" style="36" customWidth="1"/>
    <col min="8" max="8" width="4.08984375" style="36" customWidth="1"/>
    <col min="9" max="9" width="9" style="36"/>
    <col min="10" max="10" width="10.6328125" style="36" customWidth="1"/>
    <col min="11" max="11" width="12.36328125" style="37" customWidth="1"/>
    <col min="12" max="12" width="10.26953125" style="36" customWidth="1"/>
    <col min="13" max="13" width="9.6328125" style="36" customWidth="1"/>
    <col min="14" max="14" width="10.36328125" style="36" customWidth="1"/>
    <col min="15" max="15" width="4.08984375" style="36" customWidth="1"/>
    <col min="16" max="16" width="3.7265625" style="36" customWidth="1"/>
    <col min="17" max="17" width="15.7265625" style="36" customWidth="1"/>
    <col min="18" max="18" width="12.7265625" style="36" customWidth="1"/>
    <col min="19" max="19" width="4.08984375" style="36" customWidth="1"/>
    <col min="20" max="20" width="7.36328125" style="36" customWidth="1"/>
    <col min="21" max="21" width="10.6328125" style="36" customWidth="1"/>
    <col min="22" max="16384" width="9" style="36"/>
  </cols>
  <sheetData>
    <row r="1" spans="1:21" ht="21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5"/>
      <c r="L1" s="131"/>
      <c r="M1" s="130"/>
      <c r="N1" s="140" t="s">
        <v>64</v>
      </c>
      <c r="O1" s="135"/>
      <c r="P1" s="134"/>
      <c r="Q1" s="135"/>
      <c r="R1" s="134" t="s">
        <v>65</v>
      </c>
      <c r="S1" s="135"/>
      <c r="T1" s="134"/>
      <c r="U1" s="135"/>
    </row>
    <row r="2" spans="1:21" ht="21" customHeight="1">
      <c r="A2" s="132" t="s">
        <v>85</v>
      </c>
      <c r="B2" s="132"/>
      <c r="C2" s="132"/>
      <c r="D2" s="132"/>
      <c r="E2" s="132"/>
      <c r="F2" s="132"/>
      <c r="G2" s="132"/>
      <c r="H2" s="132"/>
      <c r="I2" s="132"/>
      <c r="J2" s="132"/>
      <c r="K2" s="35"/>
      <c r="L2" s="148"/>
      <c r="M2" s="149"/>
      <c r="N2" s="117" t="s">
        <v>66</v>
      </c>
      <c r="O2" s="124"/>
      <c r="P2" s="117"/>
      <c r="Q2" s="124"/>
      <c r="R2" s="124"/>
      <c r="S2" s="124"/>
      <c r="T2" s="124"/>
      <c r="U2" s="118"/>
    </row>
    <row r="3" spans="1:21" ht="21" customHeight="1">
      <c r="L3" s="128"/>
      <c r="M3" s="123"/>
      <c r="N3" s="131" t="s">
        <v>67</v>
      </c>
      <c r="O3" s="130"/>
      <c r="P3" s="131"/>
      <c r="Q3" s="130"/>
      <c r="R3" s="131" t="s">
        <v>68</v>
      </c>
      <c r="S3" s="130"/>
      <c r="T3" s="131"/>
      <c r="U3" s="130"/>
    </row>
    <row r="4" spans="1:21" ht="21" customHeight="1">
      <c r="A4" s="38"/>
      <c r="B4" s="38"/>
      <c r="C4" s="38"/>
      <c r="D4" s="38"/>
      <c r="E4" s="38"/>
      <c r="F4" s="38"/>
      <c r="G4" s="38"/>
      <c r="H4" s="141">
        <f>業務台帳!E2</f>
        <v>45017</v>
      </c>
      <c r="I4" s="141"/>
      <c r="J4" s="141"/>
      <c r="K4" s="39"/>
      <c r="L4" s="128"/>
      <c r="M4" s="123"/>
      <c r="N4" s="117" t="s">
        <v>69</v>
      </c>
      <c r="O4" s="118"/>
      <c r="P4" s="117"/>
      <c r="Q4" s="118"/>
      <c r="R4" s="117"/>
      <c r="S4" s="118"/>
      <c r="T4" s="117"/>
      <c r="U4" s="118"/>
    </row>
    <row r="5" spans="1:21" ht="21" customHeight="1">
      <c r="A5" s="38"/>
      <c r="B5" s="38"/>
      <c r="C5" s="38"/>
      <c r="D5" s="38"/>
      <c r="E5" s="38"/>
      <c r="F5" s="38"/>
      <c r="H5" s="38"/>
      <c r="I5" s="38"/>
      <c r="J5" s="38"/>
      <c r="K5" s="40"/>
      <c r="L5" s="128" t="s">
        <v>90</v>
      </c>
      <c r="M5" s="123"/>
      <c r="N5" s="131" t="s">
        <v>70</v>
      </c>
      <c r="O5" s="130"/>
      <c r="P5" s="131"/>
      <c r="Q5" s="130"/>
      <c r="R5" s="131" t="s">
        <v>71</v>
      </c>
      <c r="S5" s="130"/>
      <c r="T5" s="131"/>
      <c r="U5" s="130"/>
    </row>
    <row r="6" spans="1:21" ht="21" customHeight="1">
      <c r="A6" s="38" t="s">
        <v>78</v>
      </c>
      <c r="B6" s="142" t="s">
        <v>142</v>
      </c>
      <c r="C6" s="142"/>
      <c r="D6" s="38" t="s">
        <v>79</v>
      </c>
      <c r="E6" s="38"/>
      <c r="F6" s="38"/>
      <c r="G6" s="38"/>
      <c r="H6" s="38"/>
      <c r="I6" s="38"/>
      <c r="J6" s="38"/>
      <c r="K6" s="40"/>
      <c r="L6" s="128" t="s">
        <v>72</v>
      </c>
      <c r="M6" s="123"/>
      <c r="N6" s="117" t="s">
        <v>73</v>
      </c>
      <c r="O6" s="118"/>
      <c r="P6" s="117"/>
      <c r="Q6" s="118"/>
      <c r="R6" s="117"/>
      <c r="S6" s="118"/>
      <c r="T6" s="117"/>
      <c r="U6" s="118"/>
    </row>
    <row r="7" spans="1:21" ht="21" customHeight="1">
      <c r="D7" s="38"/>
      <c r="E7" s="133" t="s">
        <v>139</v>
      </c>
      <c r="F7" s="133"/>
      <c r="G7" s="145" t="str">
        <f>会社情報!C4</f>
        <v>金沢市鞍月１－１</v>
      </c>
      <c r="H7" s="145"/>
      <c r="I7" s="145"/>
      <c r="J7" s="145"/>
      <c r="K7" s="42"/>
      <c r="L7" s="128"/>
      <c r="M7" s="123"/>
      <c r="N7" s="131"/>
      <c r="O7" s="130"/>
      <c r="P7" s="131"/>
      <c r="Q7" s="150"/>
      <c r="R7" s="150"/>
      <c r="S7" s="150"/>
      <c r="T7" s="150"/>
      <c r="U7" s="130"/>
    </row>
    <row r="8" spans="1:21" ht="21" customHeight="1">
      <c r="A8" s="38"/>
      <c r="B8" s="38"/>
      <c r="C8" s="38"/>
      <c r="D8" s="38"/>
      <c r="E8" s="38"/>
      <c r="F8" s="38"/>
      <c r="G8" s="145" t="str">
        <f>IF(会社情報!C5="","",会社情報!C5)</f>
        <v>○○ビル１０１</v>
      </c>
      <c r="H8" s="145"/>
      <c r="I8" s="145"/>
      <c r="J8" s="145"/>
      <c r="K8" s="42"/>
      <c r="L8" s="146" t="s">
        <v>80</v>
      </c>
      <c r="M8" s="147"/>
      <c r="N8" s="128"/>
      <c r="O8" s="123"/>
      <c r="P8" s="128"/>
      <c r="Q8" s="122"/>
      <c r="R8" s="122"/>
      <c r="S8" s="122"/>
      <c r="T8" s="122"/>
      <c r="U8" s="123"/>
    </row>
    <row r="9" spans="1:21" ht="21" customHeight="1">
      <c r="A9" s="38"/>
      <c r="B9" s="38"/>
      <c r="C9" s="38"/>
      <c r="D9" s="38"/>
      <c r="F9" s="41" t="s">
        <v>81</v>
      </c>
      <c r="G9" s="145" t="str">
        <f>会社情報!C6</f>
        <v>○○（株）</v>
      </c>
      <c r="H9" s="145"/>
      <c r="I9" s="145"/>
      <c r="J9" s="145"/>
      <c r="K9" s="42"/>
      <c r="L9" s="128"/>
      <c r="M9" s="123"/>
      <c r="N9" s="128" t="s">
        <v>74</v>
      </c>
      <c r="O9" s="123"/>
      <c r="P9" s="128"/>
      <c r="Q9" s="122"/>
      <c r="R9" s="122"/>
      <c r="S9" s="122"/>
      <c r="T9" s="122"/>
      <c r="U9" s="123"/>
    </row>
    <row r="10" spans="1:21" ht="21" customHeight="1">
      <c r="A10" s="38"/>
      <c r="B10" s="38"/>
      <c r="C10" s="38"/>
      <c r="D10" s="38"/>
      <c r="E10" s="38"/>
      <c r="F10" s="38"/>
      <c r="G10" s="145" t="str">
        <f>会社情報!C7</f>
        <v>代表取締役　○○　○○</v>
      </c>
      <c r="H10" s="145"/>
      <c r="I10" s="145"/>
      <c r="J10" s="145"/>
      <c r="K10" s="42"/>
      <c r="L10" s="128"/>
      <c r="M10" s="123"/>
      <c r="N10" s="128" t="s">
        <v>75</v>
      </c>
      <c r="O10" s="123"/>
      <c r="P10" s="128"/>
      <c r="Q10" s="122"/>
      <c r="R10" s="122"/>
      <c r="S10" s="122"/>
      <c r="T10" s="122"/>
      <c r="U10" s="123"/>
    </row>
    <row r="11" spans="1:21" ht="21" customHeight="1">
      <c r="A11" s="38"/>
      <c r="B11" s="38"/>
      <c r="C11" s="38"/>
      <c r="D11" s="38"/>
      <c r="L11" s="128"/>
      <c r="M11" s="123"/>
      <c r="N11" s="128"/>
      <c r="O11" s="123"/>
      <c r="P11" s="128"/>
      <c r="Q11" s="122"/>
      <c r="R11" s="122"/>
      <c r="S11" s="122"/>
      <c r="T11" s="122"/>
      <c r="U11" s="123"/>
    </row>
    <row r="12" spans="1:21" ht="21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40"/>
      <c r="L12" s="117"/>
      <c r="M12" s="118"/>
      <c r="N12" s="128"/>
      <c r="O12" s="123"/>
      <c r="P12" s="128"/>
      <c r="Q12" s="122"/>
      <c r="R12" s="122"/>
      <c r="S12" s="122"/>
      <c r="T12" s="122"/>
      <c r="U12" s="123"/>
    </row>
    <row r="13" spans="1:21" ht="21" customHeight="1">
      <c r="A13" s="142" t="s">
        <v>86</v>
      </c>
      <c r="B13" s="142"/>
      <c r="C13" s="142"/>
      <c r="D13" s="142"/>
      <c r="E13" s="142"/>
      <c r="F13" s="142"/>
      <c r="G13" s="142"/>
      <c r="H13" s="142"/>
      <c r="I13" s="142"/>
      <c r="J13" s="142"/>
      <c r="K13" s="43"/>
      <c r="L13" s="131"/>
      <c r="M13" s="130"/>
      <c r="N13" s="134" t="s">
        <v>64</v>
      </c>
      <c r="O13" s="135"/>
      <c r="P13" s="134"/>
      <c r="Q13" s="135"/>
      <c r="R13" s="131" t="s">
        <v>65</v>
      </c>
      <c r="S13" s="130"/>
      <c r="T13" s="134"/>
      <c r="U13" s="135"/>
    </row>
    <row r="14" spans="1:21" ht="21" customHeight="1">
      <c r="B14" s="38"/>
      <c r="C14" s="38"/>
      <c r="D14" s="38"/>
      <c r="E14" s="38"/>
      <c r="F14" s="38"/>
      <c r="G14" s="38"/>
      <c r="H14" s="38"/>
      <c r="I14" s="38"/>
      <c r="J14" s="38"/>
      <c r="K14" s="40"/>
      <c r="L14" s="128"/>
      <c r="M14" s="123"/>
      <c r="N14" s="134" t="s">
        <v>66</v>
      </c>
      <c r="O14" s="140"/>
      <c r="P14" s="134"/>
      <c r="Q14" s="140"/>
      <c r="R14" s="140"/>
      <c r="S14" s="140"/>
      <c r="T14" s="140"/>
      <c r="U14" s="135"/>
    </row>
    <row r="15" spans="1:21" ht="21" customHeight="1">
      <c r="L15" s="128"/>
      <c r="M15" s="123"/>
      <c r="N15" s="131" t="s">
        <v>67</v>
      </c>
      <c r="O15" s="130"/>
      <c r="P15" s="131"/>
      <c r="Q15" s="130"/>
      <c r="R15" s="131" t="s">
        <v>68</v>
      </c>
      <c r="S15" s="130"/>
      <c r="T15" s="131"/>
      <c r="U15" s="130"/>
    </row>
    <row r="16" spans="1:21" ht="21" customHeight="1">
      <c r="A16" s="142" t="s">
        <v>76</v>
      </c>
      <c r="B16" s="142"/>
      <c r="C16" s="142"/>
      <c r="D16" s="142"/>
      <c r="E16" s="142"/>
      <c r="F16" s="142"/>
      <c r="G16" s="142"/>
      <c r="H16" s="142"/>
      <c r="I16" s="142"/>
      <c r="J16" s="142"/>
      <c r="K16" s="43"/>
      <c r="L16" s="128"/>
      <c r="M16" s="123"/>
      <c r="N16" s="117" t="s">
        <v>69</v>
      </c>
      <c r="O16" s="118"/>
      <c r="P16" s="117"/>
      <c r="Q16" s="118"/>
      <c r="R16" s="117"/>
      <c r="S16" s="118"/>
      <c r="T16" s="117"/>
      <c r="U16" s="118"/>
    </row>
    <row r="17" spans="1:21" ht="21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40"/>
      <c r="L17" s="128" t="s">
        <v>90</v>
      </c>
      <c r="M17" s="123"/>
      <c r="N17" s="131" t="s">
        <v>70</v>
      </c>
      <c r="O17" s="130"/>
      <c r="P17" s="131"/>
      <c r="Q17" s="130"/>
      <c r="R17" s="131" t="s">
        <v>71</v>
      </c>
      <c r="S17" s="130"/>
      <c r="T17" s="131"/>
      <c r="U17" s="130"/>
    </row>
    <row r="18" spans="1:21" ht="21" customHeight="1">
      <c r="A18" s="134" t="s">
        <v>82</v>
      </c>
      <c r="B18" s="135"/>
      <c r="C18" s="137" t="str">
        <f>業務台帳!A2</f>
        <v>○○監理委託</v>
      </c>
      <c r="D18" s="138"/>
      <c r="E18" s="138"/>
      <c r="F18" s="138"/>
      <c r="G18" s="138"/>
      <c r="H18" s="138"/>
      <c r="I18" s="138"/>
      <c r="J18" s="139"/>
      <c r="K18" s="44"/>
      <c r="L18" s="128" t="s">
        <v>72</v>
      </c>
      <c r="M18" s="123"/>
      <c r="N18" s="117" t="s">
        <v>73</v>
      </c>
      <c r="O18" s="118"/>
      <c r="P18" s="117"/>
      <c r="Q18" s="118"/>
      <c r="R18" s="117"/>
      <c r="S18" s="118"/>
      <c r="T18" s="117"/>
      <c r="U18" s="118"/>
    </row>
    <row r="19" spans="1:21" ht="21" customHeight="1">
      <c r="A19" s="153" t="s">
        <v>83</v>
      </c>
      <c r="B19" s="154"/>
      <c r="C19" s="137" t="str">
        <f>業務台帳!B2</f>
        <v>金沢市鞍月１丁目地内</v>
      </c>
      <c r="D19" s="138"/>
      <c r="E19" s="138"/>
      <c r="F19" s="138"/>
      <c r="G19" s="138"/>
      <c r="H19" s="138"/>
      <c r="I19" s="138"/>
      <c r="J19" s="139"/>
      <c r="K19" s="44"/>
      <c r="L19" s="128"/>
      <c r="M19" s="123"/>
      <c r="N19" s="131"/>
      <c r="O19" s="130"/>
      <c r="P19" s="131"/>
      <c r="Q19" s="150"/>
      <c r="R19" s="150"/>
      <c r="S19" s="150"/>
      <c r="T19" s="150"/>
      <c r="U19" s="130"/>
    </row>
    <row r="20" spans="1:21" ht="21" customHeight="1">
      <c r="A20" s="134" t="s">
        <v>87</v>
      </c>
      <c r="B20" s="135"/>
      <c r="C20" s="151" t="s">
        <v>88</v>
      </c>
      <c r="D20" s="152"/>
      <c r="E20" s="152"/>
      <c r="F20" s="152"/>
      <c r="G20" s="152"/>
      <c r="H20" s="152"/>
      <c r="I20" s="152"/>
      <c r="J20" s="45"/>
      <c r="K20" s="40"/>
      <c r="L20" s="146" t="s">
        <v>77</v>
      </c>
      <c r="M20" s="147"/>
      <c r="N20" s="128"/>
      <c r="O20" s="123"/>
      <c r="P20" s="128"/>
      <c r="Q20" s="122"/>
      <c r="R20" s="122"/>
      <c r="S20" s="122"/>
      <c r="T20" s="122"/>
      <c r="U20" s="123"/>
    </row>
    <row r="21" spans="1:21" ht="21" customHeight="1">
      <c r="A21" s="131"/>
      <c r="B21" s="130"/>
      <c r="C21" s="134" t="s">
        <v>64</v>
      </c>
      <c r="D21" s="118"/>
      <c r="E21" s="134"/>
      <c r="F21" s="135"/>
      <c r="G21" s="134" t="s">
        <v>65</v>
      </c>
      <c r="H21" s="135"/>
      <c r="I21" s="136"/>
      <c r="J21" s="135"/>
      <c r="K21" s="43"/>
      <c r="L21" s="128"/>
      <c r="M21" s="123"/>
      <c r="N21" s="128" t="s">
        <v>74</v>
      </c>
      <c r="O21" s="123"/>
      <c r="P21" s="128"/>
      <c r="Q21" s="122"/>
      <c r="R21" s="122"/>
      <c r="S21" s="122"/>
      <c r="T21" s="122"/>
      <c r="U21" s="123"/>
    </row>
    <row r="22" spans="1:21" ht="21" customHeight="1">
      <c r="A22" s="128"/>
      <c r="B22" s="123"/>
      <c r="C22" s="134" t="s">
        <v>66</v>
      </c>
      <c r="D22" s="135"/>
      <c r="E22" s="134"/>
      <c r="F22" s="140"/>
      <c r="G22" s="140"/>
      <c r="H22" s="140"/>
      <c r="I22" s="140"/>
      <c r="J22" s="135"/>
      <c r="K22" s="43"/>
      <c r="L22" s="128"/>
      <c r="M22" s="123"/>
      <c r="N22" s="128" t="s">
        <v>75</v>
      </c>
      <c r="O22" s="123"/>
      <c r="P22" s="128"/>
      <c r="Q22" s="122"/>
      <c r="R22" s="122"/>
      <c r="S22" s="122"/>
      <c r="T22" s="122"/>
      <c r="U22" s="123"/>
    </row>
    <row r="23" spans="1:21" ht="21" customHeight="1">
      <c r="A23" s="128"/>
      <c r="B23" s="123"/>
      <c r="C23" s="131" t="s">
        <v>67</v>
      </c>
      <c r="D23" s="130"/>
      <c r="E23" s="131"/>
      <c r="F23" s="130"/>
      <c r="G23" s="131" t="s">
        <v>68</v>
      </c>
      <c r="H23" s="130"/>
      <c r="I23" s="131"/>
      <c r="J23" s="130"/>
      <c r="K23" s="43"/>
      <c r="L23" s="128"/>
      <c r="M23" s="123"/>
      <c r="N23" s="128"/>
      <c r="O23" s="123"/>
      <c r="P23" s="128"/>
      <c r="Q23" s="122"/>
      <c r="R23" s="122"/>
      <c r="S23" s="122"/>
      <c r="T23" s="122"/>
      <c r="U23" s="123"/>
    </row>
    <row r="24" spans="1:21" ht="21" customHeight="1">
      <c r="A24" s="128"/>
      <c r="B24" s="123"/>
      <c r="C24" s="117" t="s">
        <v>69</v>
      </c>
      <c r="D24" s="118"/>
      <c r="E24" s="117"/>
      <c r="F24" s="118"/>
      <c r="G24" s="117"/>
      <c r="H24" s="118"/>
      <c r="I24" s="117"/>
      <c r="J24" s="118"/>
      <c r="K24" s="43"/>
      <c r="L24" s="117"/>
      <c r="M24" s="118"/>
      <c r="N24" s="117"/>
      <c r="O24" s="118"/>
      <c r="P24" s="117"/>
      <c r="Q24" s="124"/>
      <c r="R24" s="124"/>
      <c r="S24" s="124"/>
      <c r="T24" s="124"/>
      <c r="U24" s="118"/>
    </row>
    <row r="25" spans="1:21" ht="21" customHeight="1">
      <c r="A25" s="128"/>
      <c r="B25" s="123"/>
      <c r="C25" s="131" t="s">
        <v>70</v>
      </c>
      <c r="D25" s="130"/>
      <c r="E25" s="131"/>
      <c r="F25" s="130"/>
      <c r="G25" s="131" t="s">
        <v>71</v>
      </c>
      <c r="H25" s="130"/>
      <c r="I25" s="129"/>
      <c r="J25" s="130"/>
      <c r="K25" s="43"/>
      <c r="L25" s="131"/>
      <c r="M25" s="130"/>
      <c r="N25" s="134" t="s">
        <v>64</v>
      </c>
      <c r="O25" s="135"/>
      <c r="P25" s="134"/>
      <c r="Q25" s="135"/>
      <c r="R25" s="131" t="s">
        <v>65</v>
      </c>
      <c r="S25" s="130"/>
      <c r="T25" s="134"/>
      <c r="U25" s="135"/>
    </row>
    <row r="26" spans="1:21" ht="21" customHeight="1">
      <c r="A26" s="128" t="s">
        <v>89</v>
      </c>
      <c r="B26" s="123"/>
      <c r="C26" s="117" t="s">
        <v>73</v>
      </c>
      <c r="D26" s="118"/>
      <c r="E26" s="117"/>
      <c r="F26" s="118"/>
      <c r="G26" s="117"/>
      <c r="H26" s="118"/>
      <c r="I26" s="117"/>
      <c r="J26" s="118"/>
      <c r="K26" s="43"/>
      <c r="L26" s="128"/>
      <c r="M26" s="123"/>
      <c r="N26" s="134" t="s">
        <v>66</v>
      </c>
      <c r="O26" s="140"/>
      <c r="P26" s="134"/>
      <c r="Q26" s="140"/>
      <c r="R26" s="140"/>
      <c r="S26" s="140"/>
      <c r="T26" s="140"/>
      <c r="U26" s="135"/>
    </row>
    <row r="27" spans="1:21" ht="21" customHeight="1">
      <c r="A27" s="128" t="s">
        <v>84</v>
      </c>
      <c r="B27" s="123"/>
      <c r="C27" s="131"/>
      <c r="D27" s="130"/>
      <c r="E27" s="125"/>
      <c r="F27" s="126"/>
      <c r="G27" s="126"/>
      <c r="H27" s="126"/>
      <c r="I27" s="126"/>
      <c r="J27" s="127"/>
      <c r="K27" s="46"/>
      <c r="L27" s="128"/>
      <c r="M27" s="123"/>
      <c r="N27" s="131" t="s">
        <v>67</v>
      </c>
      <c r="O27" s="130"/>
      <c r="P27" s="131"/>
      <c r="Q27" s="130"/>
      <c r="R27" s="131" t="s">
        <v>68</v>
      </c>
      <c r="S27" s="130"/>
      <c r="T27" s="131"/>
      <c r="U27" s="130"/>
    </row>
    <row r="28" spans="1:21" ht="21" customHeight="1">
      <c r="A28" s="143"/>
      <c r="B28" s="144"/>
      <c r="C28" s="143"/>
      <c r="D28" s="144"/>
      <c r="E28" s="119"/>
      <c r="F28" s="120"/>
      <c r="G28" s="120"/>
      <c r="H28" s="120"/>
      <c r="I28" s="120"/>
      <c r="J28" s="121"/>
      <c r="K28" s="46"/>
      <c r="L28" s="128"/>
      <c r="M28" s="123"/>
      <c r="N28" s="117" t="s">
        <v>69</v>
      </c>
      <c r="O28" s="118"/>
      <c r="P28" s="117"/>
      <c r="Q28" s="118"/>
      <c r="R28" s="117"/>
      <c r="S28" s="118"/>
      <c r="T28" s="117"/>
      <c r="U28" s="118"/>
    </row>
    <row r="29" spans="1:21" ht="21" customHeight="1">
      <c r="A29" s="146" t="s">
        <v>80</v>
      </c>
      <c r="B29" s="147"/>
      <c r="C29" s="128"/>
      <c r="D29" s="123"/>
      <c r="E29" s="119"/>
      <c r="F29" s="120"/>
      <c r="G29" s="120"/>
      <c r="H29" s="120"/>
      <c r="I29" s="120"/>
      <c r="J29" s="121"/>
      <c r="K29" s="46"/>
      <c r="L29" s="128" t="s">
        <v>90</v>
      </c>
      <c r="M29" s="123"/>
      <c r="N29" s="131" t="s">
        <v>70</v>
      </c>
      <c r="O29" s="130"/>
      <c r="P29" s="131"/>
      <c r="Q29" s="130"/>
      <c r="R29" s="131" t="s">
        <v>71</v>
      </c>
      <c r="S29" s="130"/>
      <c r="T29" s="131"/>
      <c r="U29" s="130"/>
    </row>
    <row r="30" spans="1:21" ht="21" customHeight="1">
      <c r="A30" s="128"/>
      <c r="B30" s="123"/>
      <c r="C30" s="143"/>
      <c r="D30" s="144"/>
      <c r="E30" s="119"/>
      <c r="F30" s="120"/>
      <c r="G30" s="120"/>
      <c r="H30" s="120"/>
      <c r="I30" s="120"/>
      <c r="J30" s="121"/>
      <c r="K30" s="46"/>
      <c r="L30" s="128" t="s">
        <v>72</v>
      </c>
      <c r="M30" s="123"/>
      <c r="N30" s="117" t="s">
        <v>73</v>
      </c>
      <c r="O30" s="118"/>
      <c r="P30" s="117"/>
      <c r="Q30" s="118"/>
      <c r="R30" s="117"/>
      <c r="S30" s="118"/>
      <c r="T30" s="117"/>
      <c r="U30" s="118"/>
    </row>
    <row r="31" spans="1:21" ht="21" customHeight="1">
      <c r="A31" s="128"/>
      <c r="B31" s="123"/>
      <c r="C31" s="128" t="s">
        <v>74</v>
      </c>
      <c r="D31" s="123"/>
      <c r="E31" s="119"/>
      <c r="F31" s="120"/>
      <c r="G31" s="120"/>
      <c r="H31" s="120"/>
      <c r="I31" s="120"/>
      <c r="J31" s="121"/>
      <c r="K31" s="46"/>
      <c r="L31" s="128"/>
      <c r="M31" s="123"/>
      <c r="N31" s="131"/>
      <c r="O31" s="130"/>
      <c r="P31" s="131"/>
      <c r="Q31" s="150"/>
      <c r="R31" s="150"/>
      <c r="S31" s="150"/>
      <c r="T31" s="150"/>
      <c r="U31" s="130"/>
    </row>
    <row r="32" spans="1:21" ht="21" customHeight="1">
      <c r="A32" s="128"/>
      <c r="B32" s="123"/>
      <c r="C32" s="128" t="s">
        <v>75</v>
      </c>
      <c r="D32" s="123"/>
      <c r="E32" s="119"/>
      <c r="F32" s="120"/>
      <c r="G32" s="120"/>
      <c r="H32" s="120"/>
      <c r="I32" s="120"/>
      <c r="J32" s="121"/>
      <c r="K32" s="46"/>
      <c r="L32" s="146" t="s">
        <v>77</v>
      </c>
      <c r="M32" s="147"/>
      <c r="N32" s="128"/>
      <c r="O32" s="123"/>
      <c r="P32" s="128"/>
      <c r="Q32" s="122"/>
      <c r="R32" s="122"/>
      <c r="S32" s="122"/>
      <c r="T32" s="122"/>
      <c r="U32" s="123"/>
    </row>
    <row r="33" spans="1:21" ht="21" customHeight="1">
      <c r="A33" s="128"/>
      <c r="B33" s="123"/>
      <c r="C33" s="128"/>
      <c r="D33" s="123"/>
      <c r="E33" s="119"/>
      <c r="F33" s="120"/>
      <c r="G33" s="120"/>
      <c r="H33" s="120"/>
      <c r="I33" s="120"/>
      <c r="J33" s="121"/>
      <c r="K33" s="46"/>
      <c r="L33" s="128"/>
      <c r="M33" s="123"/>
      <c r="N33" s="128" t="s">
        <v>74</v>
      </c>
      <c r="O33" s="123"/>
      <c r="P33" s="128"/>
      <c r="Q33" s="122"/>
      <c r="R33" s="122"/>
      <c r="S33" s="122"/>
      <c r="T33" s="122"/>
      <c r="U33" s="123"/>
    </row>
    <row r="34" spans="1:21" ht="21" customHeight="1">
      <c r="A34" s="128"/>
      <c r="B34" s="123"/>
      <c r="C34" s="128"/>
      <c r="D34" s="123"/>
      <c r="E34" s="122"/>
      <c r="F34" s="122"/>
      <c r="G34" s="122"/>
      <c r="H34" s="122"/>
      <c r="I34" s="122"/>
      <c r="J34" s="123"/>
      <c r="K34" s="43"/>
      <c r="L34" s="128"/>
      <c r="M34" s="123"/>
      <c r="N34" s="128" t="s">
        <v>75</v>
      </c>
      <c r="O34" s="123"/>
      <c r="P34" s="128"/>
      <c r="Q34" s="122"/>
      <c r="R34" s="122"/>
      <c r="S34" s="122"/>
      <c r="T34" s="122"/>
      <c r="U34" s="123"/>
    </row>
    <row r="35" spans="1:21" ht="21" customHeight="1">
      <c r="A35" s="128"/>
      <c r="B35" s="123"/>
      <c r="C35" s="128"/>
      <c r="D35" s="123"/>
      <c r="E35" s="119"/>
      <c r="F35" s="120"/>
      <c r="G35" s="120"/>
      <c r="H35" s="120"/>
      <c r="I35" s="120"/>
      <c r="J35" s="121"/>
      <c r="K35" s="46"/>
      <c r="L35" s="128"/>
      <c r="M35" s="123"/>
      <c r="N35" s="128"/>
      <c r="O35" s="123"/>
      <c r="P35" s="128"/>
      <c r="Q35" s="122"/>
      <c r="R35" s="122"/>
      <c r="S35" s="122"/>
      <c r="T35" s="122"/>
      <c r="U35" s="123"/>
    </row>
    <row r="36" spans="1:21" ht="21" customHeight="1">
      <c r="A36" s="117"/>
      <c r="B36" s="118"/>
      <c r="C36" s="117"/>
      <c r="D36" s="118"/>
      <c r="E36" s="117"/>
      <c r="F36" s="124"/>
      <c r="G36" s="124"/>
      <c r="H36" s="124"/>
      <c r="I36" s="124"/>
      <c r="J36" s="118"/>
      <c r="K36" s="43"/>
      <c r="L36" s="117"/>
      <c r="M36" s="118"/>
      <c r="N36" s="117"/>
      <c r="O36" s="118"/>
      <c r="P36" s="117"/>
      <c r="Q36" s="124"/>
      <c r="R36" s="124"/>
      <c r="S36" s="124"/>
      <c r="T36" s="124"/>
      <c r="U36" s="118"/>
    </row>
    <row r="37" spans="1:21" ht="21" customHeight="1"/>
    <row r="38" spans="1:21" ht="21" customHeight="1"/>
    <row r="39" spans="1:21" ht="21" customHeight="1"/>
    <row r="40" spans="1:21" ht="21" customHeight="1"/>
    <row r="41" spans="1:21" ht="21" customHeight="1"/>
    <row r="42" spans="1:21" ht="21" customHeight="1"/>
    <row r="43" spans="1:21" ht="21" customHeight="1"/>
    <row r="44" spans="1:21" ht="21" customHeight="1"/>
    <row r="45" spans="1:21" ht="21" customHeight="1"/>
    <row r="46" spans="1:21" ht="21" customHeight="1"/>
    <row r="47" spans="1:21" ht="21" customHeight="1"/>
    <row r="48" spans="1:21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</sheetData>
  <mergeCells count="204">
    <mergeCell ref="L36:M36"/>
    <mergeCell ref="N36:O36"/>
    <mergeCell ref="P36:U36"/>
    <mergeCell ref="A20:B20"/>
    <mergeCell ref="A16:J16"/>
    <mergeCell ref="C20:I20"/>
    <mergeCell ref="A19:B19"/>
    <mergeCell ref="L32:M32"/>
    <mergeCell ref="N32:O32"/>
    <mergeCell ref="P32:U32"/>
    <mergeCell ref="L33:M33"/>
    <mergeCell ref="N33:O33"/>
    <mergeCell ref="P33:U33"/>
    <mergeCell ref="L34:M34"/>
    <mergeCell ref="N34:O34"/>
    <mergeCell ref="P34:U34"/>
    <mergeCell ref="L30:M30"/>
    <mergeCell ref="N30:O30"/>
    <mergeCell ref="P30:Q30"/>
    <mergeCell ref="T30:U30"/>
    <mergeCell ref="L29:M29"/>
    <mergeCell ref="L31:M31"/>
    <mergeCell ref="N31:O31"/>
    <mergeCell ref="P31:U31"/>
    <mergeCell ref="L28:M28"/>
    <mergeCell ref="N28:O28"/>
    <mergeCell ref="P28:Q28"/>
    <mergeCell ref="T28:U28"/>
    <mergeCell ref="L35:M35"/>
    <mergeCell ref="N35:O35"/>
    <mergeCell ref="P35:U35"/>
    <mergeCell ref="L27:M27"/>
    <mergeCell ref="N27:O27"/>
    <mergeCell ref="P27:Q27"/>
    <mergeCell ref="R27:S28"/>
    <mergeCell ref="T29:U29"/>
    <mergeCell ref="N29:O29"/>
    <mergeCell ref="P29:Q29"/>
    <mergeCell ref="R29:S30"/>
    <mergeCell ref="T25:U25"/>
    <mergeCell ref="L26:M26"/>
    <mergeCell ref="N26:O26"/>
    <mergeCell ref="P26:U26"/>
    <mergeCell ref="L25:M25"/>
    <mergeCell ref="N25:O25"/>
    <mergeCell ref="P25:Q25"/>
    <mergeCell ref="R25:S25"/>
    <mergeCell ref="T27:U27"/>
    <mergeCell ref="L22:M22"/>
    <mergeCell ref="N22:O22"/>
    <mergeCell ref="P22:U22"/>
    <mergeCell ref="L23:M23"/>
    <mergeCell ref="N23:O23"/>
    <mergeCell ref="P23:U23"/>
    <mergeCell ref="L24:M24"/>
    <mergeCell ref="N24:O24"/>
    <mergeCell ref="P24:U24"/>
    <mergeCell ref="L19:M19"/>
    <mergeCell ref="N19:O19"/>
    <mergeCell ref="P19:U19"/>
    <mergeCell ref="L20:M20"/>
    <mergeCell ref="N20:O20"/>
    <mergeCell ref="P20:U20"/>
    <mergeCell ref="L21:M21"/>
    <mergeCell ref="N21:O21"/>
    <mergeCell ref="P21:U21"/>
    <mergeCell ref="T17:U17"/>
    <mergeCell ref="L18:M18"/>
    <mergeCell ref="N18:O18"/>
    <mergeCell ref="P18:Q18"/>
    <mergeCell ref="T18:U18"/>
    <mergeCell ref="L17:M17"/>
    <mergeCell ref="N17:O17"/>
    <mergeCell ref="P17:Q17"/>
    <mergeCell ref="R17:S18"/>
    <mergeCell ref="T15:U15"/>
    <mergeCell ref="L16:M16"/>
    <mergeCell ref="N16:O16"/>
    <mergeCell ref="P16:Q16"/>
    <mergeCell ref="T16:U16"/>
    <mergeCell ref="L15:M15"/>
    <mergeCell ref="N15:O15"/>
    <mergeCell ref="P15:Q15"/>
    <mergeCell ref="R15:S16"/>
    <mergeCell ref="L11:M11"/>
    <mergeCell ref="N11:O11"/>
    <mergeCell ref="P11:U11"/>
    <mergeCell ref="L12:M12"/>
    <mergeCell ref="N12:O12"/>
    <mergeCell ref="P12:U12"/>
    <mergeCell ref="T13:U13"/>
    <mergeCell ref="L14:M14"/>
    <mergeCell ref="N14:O14"/>
    <mergeCell ref="P14:U14"/>
    <mergeCell ref="L13:M13"/>
    <mergeCell ref="N13:O13"/>
    <mergeCell ref="P13:Q13"/>
    <mergeCell ref="R13:S13"/>
    <mergeCell ref="L8:M8"/>
    <mergeCell ref="N8:O8"/>
    <mergeCell ref="P8:U8"/>
    <mergeCell ref="L9:M9"/>
    <mergeCell ref="N9:O9"/>
    <mergeCell ref="P9:U9"/>
    <mergeCell ref="L10:M10"/>
    <mergeCell ref="N10:O10"/>
    <mergeCell ref="P10:U10"/>
    <mergeCell ref="L6:M6"/>
    <mergeCell ref="N6:O6"/>
    <mergeCell ref="P6:Q6"/>
    <mergeCell ref="T6:U6"/>
    <mergeCell ref="L5:M5"/>
    <mergeCell ref="N5:O5"/>
    <mergeCell ref="P5:Q5"/>
    <mergeCell ref="R5:S6"/>
    <mergeCell ref="L7:M7"/>
    <mergeCell ref="N7:O7"/>
    <mergeCell ref="P7:U7"/>
    <mergeCell ref="L4:M4"/>
    <mergeCell ref="N4:O4"/>
    <mergeCell ref="P4:Q4"/>
    <mergeCell ref="T4:U4"/>
    <mergeCell ref="L3:M3"/>
    <mergeCell ref="N3:O3"/>
    <mergeCell ref="P3:Q3"/>
    <mergeCell ref="R3:S4"/>
    <mergeCell ref="T5:U5"/>
    <mergeCell ref="T1:U1"/>
    <mergeCell ref="L2:M2"/>
    <mergeCell ref="N2:O2"/>
    <mergeCell ref="P2:U2"/>
    <mergeCell ref="L1:M1"/>
    <mergeCell ref="N1:O1"/>
    <mergeCell ref="P1:Q1"/>
    <mergeCell ref="R1:S1"/>
    <mergeCell ref="T3:U3"/>
    <mergeCell ref="A33:B33"/>
    <mergeCell ref="A34:B34"/>
    <mergeCell ref="A35:B35"/>
    <mergeCell ref="A36:B36"/>
    <mergeCell ref="H4:J4"/>
    <mergeCell ref="B6:C6"/>
    <mergeCell ref="C32:D32"/>
    <mergeCell ref="C29:D29"/>
    <mergeCell ref="C31:D31"/>
    <mergeCell ref="A31:B31"/>
    <mergeCell ref="A32:B32"/>
    <mergeCell ref="C27:D27"/>
    <mergeCell ref="C28:D28"/>
    <mergeCell ref="C30:D30"/>
    <mergeCell ref="G7:J7"/>
    <mergeCell ref="G8:J8"/>
    <mergeCell ref="G9:J9"/>
    <mergeCell ref="G10:J10"/>
    <mergeCell ref="A13:J13"/>
    <mergeCell ref="G25:H26"/>
    <mergeCell ref="E32:J32"/>
    <mergeCell ref="A27:B27"/>
    <mergeCell ref="A28:B28"/>
    <mergeCell ref="A29:B29"/>
    <mergeCell ref="A2:J2"/>
    <mergeCell ref="E7:F7"/>
    <mergeCell ref="A22:B22"/>
    <mergeCell ref="A23:B23"/>
    <mergeCell ref="C21:D21"/>
    <mergeCell ref="E21:F21"/>
    <mergeCell ref="G21:H21"/>
    <mergeCell ref="I21:J21"/>
    <mergeCell ref="C22:D22"/>
    <mergeCell ref="A18:B18"/>
    <mergeCell ref="A21:B21"/>
    <mergeCell ref="C18:J18"/>
    <mergeCell ref="C19:J19"/>
    <mergeCell ref="I23:J23"/>
    <mergeCell ref="G23:H24"/>
    <mergeCell ref="E22:J22"/>
    <mergeCell ref="C23:D23"/>
    <mergeCell ref="C24:D24"/>
    <mergeCell ref="E24:F24"/>
    <mergeCell ref="E23:F23"/>
    <mergeCell ref="A24:B24"/>
    <mergeCell ref="I24:J24"/>
    <mergeCell ref="A30:B30"/>
    <mergeCell ref="E31:J31"/>
    <mergeCell ref="E30:J30"/>
    <mergeCell ref="E29:J29"/>
    <mergeCell ref="E28:J28"/>
    <mergeCell ref="A26:B26"/>
    <mergeCell ref="A25:B25"/>
    <mergeCell ref="I25:J25"/>
    <mergeCell ref="E25:F25"/>
    <mergeCell ref="C25:D25"/>
    <mergeCell ref="I26:J26"/>
    <mergeCell ref="E26:F26"/>
    <mergeCell ref="C26:D26"/>
    <mergeCell ref="C36:D36"/>
    <mergeCell ref="E33:J33"/>
    <mergeCell ref="E34:J34"/>
    <mergeCell ref="E35:J35"/>
    <mergeCell ref="E36:J36"/>
    <mergeCell ref="E27:J27"/>
    <mergeCell ref="C33:D33"/>
    <mergeCell ref="C34:D34"/>
    <mergeCell ref="C35:D35"/>
  </mergeCells>
  <phoneticPr fontId="10"/>
  <conditionalFormatting sqref="H4:J4">
    <cfRule type="cellIs" dxfId="2" priority="1" stopIfTrue="1" operator="between">
      <formula>43586</formula>
      <formula>43830</formula>
    </cfRule>
  </conditionalFormatting>
  <pageMargins left="0.85" right="0.78740157480314965" top="0.98425196850393704" bottom="1.0629921259842521" header="0.51181102362204722" footer="0.51181102362204722"/>
  <pageSetup paperSize="8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34"/>
  <sheetViews>
    <sheetView showZeros="0" view="pageBreakPreview" zoomScaleNormal="100" zoomScaleSheetLayoutView="100" workbookViewId="0">
      <selection activeCell="B27" sqref="B27"/>
    </sheetView>
  </sheetViews>
  <sheetFormatPr defaultColWidth="9" defaultRowHeight="13"/>
  <cols>
    <col min="1" max="1" width="1.26953125" style="6" customWidth="1"/>
    <col min="2" max="2" width="16.453125" style="6" bestFit="1" customWidth="1"/>
    <col min="3" max="3" width="9" style="6"/>
    <col min="4" max="4" width="3.08984375" style="6" customWidth="1"/>
    <col min="5" max="5" width="7.90625" style="6" customWidth="1"/>
    <col min="6" max="6" width="8.26953125" style="6" customWidth="1"/>
    <col min="7" max="7" width="12.26953125" style="6" customWidth="1"/>
    <col min="8" max="8" width="7.90625" style="6" customWidth="1"/>
    <col min="9" max="9" width="4.7265625" style="6" customWidth="1"/>
    <col min="10" max="10" width="15.26953125" style="6" customWidth="1"/>
    <col min="11" max="16384" width="9" style="6"/>
  </cols>
  <sheetData>
    <row r="2" spans="2:10" ht="19">
      <c r="B2" s="106" t="s">
        <v>147</v>
      </c>
      <c r="C2" s="106"/>
      <c r="D2" s="106"/>
      <c r="E2" s="106"/>
      <c r="F2" s="106"/>
      <c r="G2" s="106"/>
      <c r="H2" s="106"/>
      <c r="I2" s="106"/>
      <c r="J2" s="106"/>
    </row>
    <row r="7" spans="2:10">
      <c r="I7" s="107">
        <f>業務台帳!E2</f>
        <v>45017</v>
      </c>
      <c r="J7" s="107"/>
    </row>
    <row r="11" spans="2:10">
      <c r="B11" s="6" t="s">
        <v>143</v>
      </c>
    </row>
    <row r="15" spans="2:10">
      <c r="E15" s="6" t="s">
        <v>43</v>
      </c>
      <c r="G15" s="98" t="str">
        <f>会社情報!C4</f>
        <v>金沢市鞍月１－１</v>
      </c>
      <c r="H15" s="98"/>
      <c r="I15" s="98"/>
      <c r="J15" s="98"/>
    </row>
    <row r="16" spans="2:10">
      <c r="G16" s="98" t="str">
        <f>IF(会社情報!C5="","",会社情報!C5)</f>
        <v>○○ビル１０１</v>
      </c>
      <c r="H16" s="98"/>
      <c r="I16" s="98"/>
      <c r="J16" s="98"/>
    </row>
    <row r="17" spans="2:10">
      <c r="G17" s="12"/>
      <c r="H17" s="12"/>
      <c r="I17" s="12"/>
      <c r="J17" s="12"/>
    </row>
    <row r="18" spans="2:10">
      <c r="E18" s="6" t="s">
        <v>44</v>
      </c>
      <c r="G18" s="98" t="str">
        <f>会社情報!C6</f>
        <v>○○（株）</v>
      </c>
      <c r="H18" s="98"/>
      <c r="I18" s="98"/>
      <c r="J18" s="98"/>
    </row>
    <row r="19" spans="2:10">
      <c r="G19" s="12"/>
      <c r="H19" s="12"/>
      <c r="I19" s="12"/>
      <c r="J19" s="12"/>
    </row>
    <row r="20" spans="2:10">
      <c r="E20" s="6" t="s">
        <v>45</v>
      </c>
      <c r="G20" s="98" t="str">
        <f>会社情報!C7</f>
        <v>代表取締役　○○　○○</v>
      </c>
      <c r="H20" s="98"/>
      <c r="I20" s="98"/>
      <c r="J20" s="98"/>
    </row>
    <row r="22" spans="2:10">
      <c r="B22" s="6" t="s">
        <v>28</v>
      </c>
    </row>
    <row r="25" spans="2:10" ht="22.5" customHeight="1">
      <c r="B25" s="156" t="s">
        <v>150</v>
      </c>
      <c r="C25" s="156"/>
      <c r="D25" s="156"/>
      <c r="E25" s="156"/>
      <c r="F25" s="156"/>
      <c r="G25" s="156"/>
      <c r="H25" s="156"/>
      <c r="I25" s="156"/>
      <c r="J25" s="156"/>
    </row>
    <row r="26" spans="2:10">
      <c r="B26" s="156"/>
      <c r="C26" s="156"/>
      <c r="D26" s="156"/>
      <c r="E26" s="156"/>
      <c r="F26" s="156"/>
      <c r="G26" s="156"/>
      <c r="H26" s="156"/>
      <c r="I26" s="156"/>
      <c r="J26" s="156"/>
    </row>
    <row r="29" spans="2:10">
      <c r="B29" s="105" t="s">
        <v>40</v>
      </c>
      <c r="C29" s="105"/>
      <c r="D29" s="105"/>
      <c r="E29" s="105"/>
      <c r="F29" s="105"/>
      <c r="G29" s="105"/>
      <c r="H29" s="105"/>
      <c r="I29" s="105"/>
      <c r="J29" s="105"/>
    </row>
    <row r="30" spans="2:10">
      <c r="B30" s="9"/>
      <c r="C30" s="9"/>
      <c r="D30" s="9"/>
      <c r="E30" s="9"/>
      <c r="F30" s="9"/>
      <c r="G30" s="9"/>
      <c r="H30" s="9"/>
      <c r="I30" s="9"/>
      <c r="J30" s="9"/>
    </row>
    <row r="32" spans="2:10">
      <c r="B32" s="10" t="s">
        <v>91</v>
      </c>
      <c r="C32" s="10" t="s">
        <v>41</v>
      </c>
      <c r="F32" s="155">
        <f>会社情報!C12</f>
        <v>45017</v>
      </c>
      <c r="G32" s="155"/>
    </row>
    <row r="34" spans="3:7">
      <c r="C34" s="10" t="s">
        <v>42</v>
      </c>
      <c r="F34" s="155">
        <f>会社情報!C13</f>
        <v>45382</v>
      </c>
      <c r="G34" s="155"/>
    </row>
  </sheetData>
  <mergeCells count="10">
    <mergeCell ref="F32:G32"/>
    <mergeCell ref="F34:G34"/>
    <mergeCell ref="B29:J29"/>
    <mergeCell ref="B2:J2"/>
    <mergeCell ref="I7:J7"/>
    <mergeCell ref="G18:J18"/>
    <mergeCell ref="G16:J16"/>
    <mergeCell ref="G20:J20"/>
    <mergeCell ref="G15:J15"/>
    <mergeCell ref="B25:J26"/>
  </mergeCells>
  <phoneticPr fontId="3"/>
  <conditionalFormatting sqref="F32:G32 F34:G34 I7:J7">
    <cfRule type="cellIs" dxfId="1" priority="1" operator="between">
      <formula>43586</formula>
      <formula>43830</formula>
    </cfRule>
  </conditionalFormatting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2"/>
  <sheetViews>
    <sheetView showZeros="0" view="pageBreakPreview" zoomScaleNormal="100" zoomScaleSheetLayoutView="100" workbookViewId="0">
      <selection activeCell="A6" sqref="A6:C6"/>
    </sheetView>
  </sheetViews>
  <sheetFormatPr defaultColWidth="9" defaultRowHeight="20.149999999999999" customHeight="1"/>
  <cols>
    <col min="1" max="1" width="11.08984375" style="14" customWidth="1"/>
    <col min="2" max="2" width="11" style="14" bestFit="1" customWidth="1"/>
    <col min="3" max="3" width="19.08984375" style="14" customWidth="1"/>
    <col min="4" max="4" width="13.6328125" style="14" customWidth="1"/>
    <col min="5" max="5" width="12.7265625" style="14" customWidth="1"/>
    <col min="6" max="6" width="11.6328125" style="14" customWidth="1"/>
    <col min="7" max="7" width="25.08984375" style="14" customWidth="1"/>
    <col min="8" max="8" width="4.08984375" style="14" customWidth="1"/>
    <col min="9" max="16384" width="9" style="14"/>
  </cols>
  <sheetData>
    <row r="1" spans="1:8" ht="20.149999999999999" customHeight="1">
      <c r="H1" s="15" t="s">
        <v>23</v>
      </c>
    </row>
    <row r="2" spans="1:8" ht="27" customHeight="1">
      <c r="A2" s="157" t="s">
        <v>13</v>
      </c>
      <c r="B2" s="157"/>
      <c r="C2" s="157"/>
      <c r="D2" s="157"/>
      <c r="E2" s="157"/>
      <c r="F2" s="157"/>
      <c r="G2" s="157"/>
      <c r="H2" s="157"/>
    </row>
    <row r="4" spans="1:8" ht="20.149999999999999" customHeight="1">
      <c r="D4" s="16"/>
      <c r="E4" s="17"/>
    </row>
    <row r="5" spans="1:8" ht="20.149999999999999" customHeight="1">
      <c r="A5" s="158">
        <f>業務台帳!C2</f>
        <v>1100000</v>
      </c>
      <c r="B5" s="158"/>
      <c r="D5" s="16"/>
      <c r="E5" s="17"/>
      <c r="F5" s="14" t="s">
        <v>14</v>
      </c>
    </row>
    <row r="6" spans="1:8" ht="20.149999999999999" customHeight="1">
      <c r="A6" s="161" t="str">
        <f>IF(OR(会社情報!C8="法人",会社情報!C11="免税事業者"),"","（うち消費税等　￥　"&amp;TEXT(ROUNDDOWN(A5*10/110,0),"#,###") &amp;".-）")</f>
        <v/>
      </c>
      <c r="B6" s="161"/>
      <c r="C6" s="161"/>
      <c r="D6" s="16"/>
      <c r="E6" s="17"/>
    </row>
    <row r="7" spans="1:8" ht="20.149999999999999" customHeight="1">
      <c r="D7" s="16"/>
      <c r="E7" s="17"/>
    </row>
    <row r="8" spans="1:8" s="20" customFormat="1" ht="39.75" customHeight="1">
      <c r="A8" s="50" t="s">
        <v>54</v>
      </c>
      <c r="B8" s="159" t="str">
        <f>業務台帳!A2</f>
        <v>○○監理委託</v>
      </c>
      <c r="C8" s="159"/>
      <c r="D8" s="160"/>
      <c r="E8" s="19"/>
      <c r="G8" s="21" t="s">
        <v>130</v>
      </c>
    </row>
    <row r="9" spans="1:8" ht="20.149999999999999" customHeight="1">
      <c r="B9" s="14" t="str">
        <f>業務台帳!B2</f>
        <v>金沢市鞍月１丁目地内</v>
      </c>
      <c r="D9" s="16"/>
      <c r="E9" s="17"/>
      <c r="F9" s="22" t="s">
        <v>144</v>
      </c>
    </row>
    <row r="10" spans="1:8" ht="20.149999999999999" customHeight="1">
      <c r="D10" s="16"/>
      <c r="E10" s="17"/>
    </row>
    <row r="11" spans="1:8" ht="20.149999999999999" customHeight="1">
      <c r="A11" s="23"/>
      <c r="B11" s="23"/>
      <c r="C11" s="24" t="s">
        <v>25</v>
      </c>
      <c r="D11" s="16"/>
      <c r="E11" s="17"/>
      <c r="F11" s="14" t="s">
        <v>15</v>
      </c>
    </row>
    <row r="12" spans="1:8" ht="20.149999999999999" customHeight="1">
      <c r="A12" s="23"/>
      <c r="B12" s="23"/>
      <c r="C12" s="23"/>
      <c r="D12" s="16"/>
      <c r="E12" s="17"/>
      <c r="F12" s="25" t="s">
        <v>55</v>
      </c>
      <c r="G12" s="14" t="str">
        <f>会社情報!C3</f>
        <v>920-1111</v>
      </c>
    </row>
    <row r="13" spans="1:8" ht="20.149999999999999" customHeight="1">
      <c r="A13" s="23"/>
      <c r="B13" s="23"/>
      <c r="C13" s="23"/>
      <c r="D13" s="16"/>
      <c r="E13" s="17"/>
      <c r="F13" s="25" t="s">
        <v>16</v>
      </c>
      <c r="G13" s="14" t="str">
        <f>会社情報!C4</f>
        <v>金沢市鞍月１－１</v>
      </c>
    </row>
    <row r="14" spans="1:8" ht="20.149999999999999" customHeight="1">
      <c r="A14" s="23"/>
      <c r="B14" s="23"/>
      <c r="C14" s="23"/>
      <c r="D14" s="16"/>
      <c r="E14" s="17"/>
      <c r="F14" s="25"/>
      <c r="G14" s="14" t="str">
        <f>IF(会社情報!C5="","",会社情報!C5)</f>
        <v>○○ビル１０１</v>
      </c>
    </row>
    <row r="15" spans="1:8" ht="20.149999999999999" customHeight="1">
      <c r="D15" s="16"/>
      <c r="E15" s="17"/>
      <c r="F15" s="25" t="s">
        <v>17</v>
      </c>
      <c r="G15" s="14" t="str">
        <f>会社情報!C6</f>
        <v>○○（株）</v>
      </c>
    </row>
    <row r="16" spans="1:8" ht="20.149999999999999" customHeight="1">
      <c r="D16" s="16"/>
      <c r="E16" s="17"/>
      <c r="F16" s="25"/>
      <c r="G16" s="14" t="str">
        <f>会社情報!C7</f>
        <v>代表取締役　○○　○○</v>
      </c>
    </row>
    <row r="17" spans="1:7" ht="20.149999999999999" customHeight="1">
      <c r="D17" s="16"/>
      <c r="E17" s="17"/>
    </row>
    <row r="18" spans="1:7" ht="20.149999999999999" customHeight="1">
      <c r="D18" s="16"/>
      <c r="E18" s="17"/>
    </row>
    <row r="19" spans="1:7" s="23" customFormat="1" ht="20.149999999999999" customHeight="1">
      <c r="A19" s="14"/>
      <c r="B19" s="14"/>
      <c r="C19" s="14"/>
      <c r="D19" s="26"/>
      <c r="E19" s="27"/>
      <c r="F19" s="28" t="s">
        <v>18</v>
      </c>
      <c r="G19" s="29" t="str">
        <f>会社情報!C9</f>
        <v>○○銀行　△支店</v>
      </c>
    </row>
    <row r="20" spans="1:7" s="23" customFormat="1" ht="20.149999999999999" customHeight="1">
      <c r="A20" s="14"/>
      <c r="B20" s="14"/>
      <c r="C20" s="14"/>
      <c r="D20" s="26"/>
      <c r="E20" s="27"/>
      <c r="F20" s="28" t="s">
        <v>19</v>
      </c>
      <c r="G20" s="29" t="str">
        <f>会社情報!C10</f>
        <v>普通　０１２３４５</v>
      </c>
    </row>
    <row r="21" spans="1:7" s="23" customFormat="1" ht="20.149999999999999" customHeight="1">
      <c r="A21" s="14"/>
      <c r="B21" s="14"/>
      <c r="C21" s="14"/>
      <c r="D21" s="26"/>
      <c r="E21" s="27"/>
      <c r="F21" s="14"/>
      <c r="G21" s="14"/>
    </row>
    <row r="22" spans="1:7" ht="20.149999999999999" customHeight="1">
      <c r="D22" s="16"/>
      <c r="E22" s="17"/>
    </row>
  </sheetData>
  <mergeCells count="4">
    <mergeCell ref="A2:H2"/>
    <mergeCell ref="A5:B5"/>
    <mergeCell ref="B8:D8"/>
    <mergeCell ref="A6:C6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2"/>
  <sheetViews>
    <sheetView showZeros="0" view="pageBreakPreview" zoomScaleNormal="100" zoomScaleSheetLayoutView="100" workbookViewId="0">
      <selection activeCell="J9" sqref="J9"/>
    </sheetView>
  </sheetViews>
  <sheetFormatPr defaultColWidth="9" defaultRowHeight="20.149999999999999" customHeight="1"/>
  <cols>
    <col min="1" max="1" width="11.08984375" style="14" customWidth="1"/>
    <col min="2" max="2" width="11" style="14" bestFit="1" customWidth="1"/>
    <col min="3" max="3" width="19.08984375" style="14" customWidth="1"/>
    <col min="4" max="4" width="13.6328125" style="14" customWidth="1"/>
    <col min="5" max="5" width="2" style="14" customWidth="1"/>
    <col min="6" max="6" width="12.7265625" style="14" customWidth="1"/>
    <col min="7" max="7" width="11.6328125" style="14" customWidth="1"/>
    <col min="8" max="8" width="25.08984375" style="14" customWidth="1"/>
    <col min="9" max="9" width="4.08984375" style="14" customWidth="1"/>
    <col min="10" max="16384" width="9" style="14"/>
  </cols>
  <sheetData>
    <row r="1" spans="1:9" ht="20.149999999999999" customHeight="1">
      <c r="I1" s="15" t="s">
        <v>23</v>
      </c>
    </row>
    <row r="2" spans="1:9" ht="27" customHeight="1">
      <c r="A2" s="157" t="s">
        <v>13</v>
      </c>
      <c r="B2" s="157"/>
      <c r="C2" s="157"/>
      <c r="D2" s="157"/>
      <c r="E2" s="157"/>
      <c r="F2" s="157"/>
      <c r="G2" s="157"/>
      <c r="H2" s="157"/>
      <c r="I2" s="157"/>
    </row>
    <row r="4" spans="1:9" ht="20.149999999999999" customHeight="1">
      <c r="D4" s="30"/>
      <c r="E4" s="16"/>
      <c r="F4" s="17"/>
    </row>
    <row r="5" spans="1:9" ht="20.149999999999999" customHeight="1">
      <c r="A5" s="158">
        <f>業務台帳!C2</f>
        <v>1100000</v>
      </c>
      <c r="B5" s="158"/>
      <c r="C5" s="47"/>
      <c r="D5" s="30"/>
      <c r="E5" s="16"/>
      <c r="F5" s="17"/>
      <c r="G5" s="14" t="s">
        <v>14</v>
      </c>
    </row>
    <row r="6" spans="1:9" ht="20.149999999999999" customHeight="1">
      <c r="A6" s="161" t="str">
        <f>IF(OR(会社情報!C8="法人",会社情報!C11="免税事業者"),"","（うち消費税等　￥　"&amp;TEXT(ROUNDDOWN(A5*10/110,0),"#,###")&amp;".-）")</f>
        <v/>
      </c>
      <c r="B6" s="161"/>
      <c r="C6" s="161"/>
      <c r="D6" s="30"/>
      <c r="E6" s="16"/>
      <c r="F6" s="17"/>
    </row>
    <row r="7" spans="1:9" ht="20.149999999999999" customHeight="1">
      <c r="D7" s="30"/>
      <c r="E7" s="16"/>
      <c r="F7" s="17"/>
    </row>
    <row r="8" spans="1:9" s="20" customFormat="1" ht="39.75" customHeight="1">
      <c r="A8" s="50" t="s">
        <v>58</v>
      </c>
      <c r="B8" s="159" t="str">
        <f>業務台帳!A2</f>
        <v>○○監理委託</v>
      </c>
      <c r="C8" s="159"/>
      <c r="D8" s="164"/>
      <c r="E8" s="18"/>
      <c r="F8" s="19"/>
      <c r="H8" s="21" t="s">
        <v>130</v>
      </c>
    </row>
    <row r="9" spans="1:9" ht="20.149999999999999" customHeight="1">
      <c r="B9" s="14" t="str">
        <f>業務台帳!B2</f>
        <v>金沢市鞍月１丁目地内</v>
      </c>
      <c r="D9" s="30"/>
      <c r="E9" s="16"/>
      <c r="F9" s="17"/>
      <c r="G9" s="22" t="s">
        <v>145</v>
      </c>
    </row>
    <row r="10" spans="1:9" ht="20.149999999999999" customHeight="1">
      <c r="D10" s="30"/>
      <c r="E10" s="16"/>
      <c r="F10" s="17"/>
    </row>
    <row r="11" spans="1:9" ht="20.149999999999999" customHeight="1">
      <c r="A11" s="165" t="s">
        <v>138</v>
      </c>
      <c r="B11" s="165"/>
      <c r="C11" s="31">
        <f>業務台帳!C2</f>
        <v>1100000</v>
      </c>
      <c r="D11" s="30" t="s">
        <v>59</v>
      </c>
      <c r="E11" s="16"/>
      <c r="F11" s="17"/>
      <c r="G11" s="14" t="s">
        <v>15</v>
      </c>
    </row>
    <row r="12" spans="1:9" ht="20.149999999999999" customHeight="1">
      <c r="A12" s="23"/>
      <c r="B12" s="23"/>
      <c r="C12" s="23"/>
      <c r="D12" s="30"/>
      <c r="E12" s="16"/>
      <c r="F12" s="17"/>
      <c r="G12" s="25" t="s">
        <v>60</v>
      </c>
      <c r="H12" s="14" t="str">
        <f>会社情報!C3</f>
        <v>920-1111</v>
      </c>
    </row>
    <row r="13" spans="1:9" ht="20.149999999999999" customHeight="1">
      <c r="B13" s="23" t="s">
        <v>61</v>
      </c>
      <c r="C13" s="162">
        <f>IF(業務台帳!L2="","",業務台帳!L2)</f>
        <v>45046</v>
      </c>
      <c r="D13" s="163"/>
      <c r="E13" s="32"/>
      <c r="F13" s="17"/>
      <c r="G13" s="25" t="s">
        <v>16</v>
      </c>
      <c r="H13" s="14" t="str">
        <f>会社情報!C4</f>
        <v>金沢市鞍月１－１</v>
      </c>
    </row>
    <row r="14" spans="1:9" ht="20.149999999999999" customHeight="1">
      <c r="A14" s="23"/>
      <c r="B14" s="24" t="s">
        <v>62</v>
      </c>
      <c r="C14" s="31">
        <f>業務台帳!K2</f>
        <v>500000</v>
      </c>
      <c r="D14" s="30" t="s">
        <v>27</v>
      </c>
      <c r="E14" s="16"/>
      <c r="F14" s="17"/>
      <c r="G14" s="25"/>
      <c r="H14" s="14" t="str">
        <f>IF(会社情報!C5="","",会社情報!C5)</f>
        <v>○○ビル１０１</v>
      </c>
    </row>
    <row r="15" spans="1:9" ht="20.149999999999999" customHeight="1">
      <c r="D15" s="30"/>
      <c r="E15" s="16"/>
      <c r="F15" s="17"/>
      <c r="G15" s="25" t="s">
        <v>17</v>
      </c>
      <c r="H15" s="14" t="str">
        <f>会社情報!C6</f>
        <v>○○（株）</v>
      </c>
    </row>
    <row r="16" spans="1:9" ht="20.149999999999999" customHeight="1">
      <c r="B16" s="23"/>
      <c r="C16" s="162" t="str">
        <f>IF(業務台帳!O2="","",業務台帳!O2)</f>
        <v/>
      </c>
      <c r="D16" s="163"/>
      <c r="E16" s="16"/>
      <c r="F16" s="17"/>
      <c r="G16" s="25"/>
      <c r="H16" s="14" t="str">
        <f>会社情報!C7</f>
        <v>代表取締役　○○　○○</v>
      </c>
    </row>
    <row r="17" spans="1:8" ht="20.149999999999999" customHeight="1">
      <c r="B17" s="24" t="s">
        <v>63</v>
      </c>
      <c r="C17" s="31">
        <f>業務台帳!N2</f>
        <v>0</v>
      </c>
      <c r="D17" s="30" t="s">
        <v>27</v>
      </c>
      <c r="E17" s="16"/>
      <c r="F17" s="17"/>
    </row>
    <row r="18" spans="1:8" ht="20.149999999999999" customHeight="1">
      <c r="D18" s="30"/>
      <c r="E18" s="16"/>
      <c r="F18" s="17"/>
    </row>
    <row r="19" spans="1:8" s="23" customFormat="1" ht="20.149999999999999" customHeight="1">
      <c r="A19" s="14"/>
      <c r="B19" s="14"/>
      <c r="C19" s="14"/>
      <c r="D19" s="33"/>
      <c r="E19" s="26"/>
      <c r="F19" s="27"/>
      <c r="G19" s="28" t="s">
        <v>18</v>
      </c>
      <c r="H19" s="29" t="str">
        <f>会社情報!C9</f>
        <v>○○銀行　△支店</v>
      </c>
    </row>
    <row r="20" spans="1:8" s="23" customFormat="1" ht="20.149999999999999" customHeight="1">
      <c r="A20" s="14"/>
      <c r="B20" s="14"/>
      <c r="C20" s="14"/>
      <c r="D20" s="33"/>
      <c r="E20" s="26"/>
      <c r="F20" s="27"/>
      <c r="G20" s="28" t="s">
        <v>19</v>
      </c>
      <c r="H20" s="29" t="str">
        <f>会社情報!C10</f>
        <v>普通　０１２３４５</v>
      </c>
    </row>
    <row r="21" spans="1:8" s="23" customFormat="1" ht="20.149999999999999" customHeight="1">
      <c r="A21" s="14"/>
      <c r="B21" s="14"/>
      <c r="C21" s="14"/>
      <c r="D21" s="33"/>
      <c r="E21" s="26"/>
      <c r="F21" s="27"/>
      <c r="G21" s="14"/>
      <c r="H21" s="14"/>
    </row>
    <row r="22" spans="1:8" ht="20.149999999999999" customHeight="1">
      <c r="D22" s="30"/>
      <c r="E22" s="16"/>
      <c r="F22" s="17"/>
    </row>
  </sheetData>
  <mergeCells count="7">
    <mergeCell ref="C16:D16"/>
    <mergeCell ref="C13:D13"/>
    <mergeCell ref="A2:I2"/>
    <mergeCell ref="A5:B5"/>
    <mergeCell ref="B8:D8"/>
    <mergeCell ref="A11:B11"/>
    <mergeCell ref="A6:C6"/>
  </mergeCells>
  <phoneticPr fontId="3"/>
  <conditionalFormatting sqref="C13:D13 C16:D16">
    <cfRule type="cellIs" dxfId="0" priority="1" stopIfTrue="1" operator="between">
      <formula>43586</formula>
      <formula>43830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使い方</vt:lpstr>
      <vt:lpstr>会社情報</vt:lpstr>
      <vt:lpstr>業務台帳</vt:lpstr>
      <vt:lpstr>監理契約書（鏡）</vt:lpstr>
      <vt:lpstr>着手届</vt:lpstr>
      <vt:lpstr>補助監督員届</vt:lpstr>
      <vt:lpstr>免税事業者届</vt:lpstr>
      <vt:lpstr>請求１</vt:lpstr>
      <vt:lpstr>請求２</vt:lpstr>
      <vt:lpstr>'監理契約書（鏡）'!Print_Area</vt:lpstr>
      <vt:lpstr>補助監督員届!Print_Area</vt:lpstr>
      <vt:lpstr>免税事業者届!Print_Area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sakuraim</dc:creator>
  <cp:lastModifiedBy>山下　迅</cp:lastModifiedBy>
  <cp:lastPrinted>2023-03-30T06:54:38Z</cp:lastPrinted>
  <dcterms:created xsi:type="dcterms:W3CDTF">2008-04-30T06:15:35Z</dcterms:created>
  <dcterms:modified xsi:type="dcterms:W3CDTF">2024-03-15T02:30:29Z</dcterms:modified>
</cp:coreProperties>
</file>