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13_ncr:1_{F31FEF1C-BD4F-4ED7-AEB1-B9CF2278C95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使い方" sheetId="4" r:id="rId1"/>
    <sheet name="様式１" sheetId="1" r:id="rId2"/>
    <sheet name="使用しない" sheetId="2" r:id="rId3"/>
  </sheets>
  <definedNames>
    <definedName name="_xlnm.Print_Area" localSheetId="0">使い方!$A$1:$AI$40</definedName>
    <definedName name="_xlnm.Print_Area" localSheetId="1">様式１!$A$1:$HB$39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/>
  <c r="P7" i="4" s="1"/>
  <c r="D8" i="4" l="1"/>
  <c r="E8" i="4" s="1"/>
  <c r="C9" i="4"/>
  <c r="C11" i="4"/>
  <c r="D9" i="4" l="1"/>
  <c r="D11" i="4"/>
  <c r="E9" i="4"/>
  <c r="F8" i="4"/>
  <c r="E11" i="4"/>
  <c r="F11" i="4" l="1"/>
  <c r="G8" i="4"/>
  <c r="F9" i="4"/>
  <c r="G11" i="4" l="1"/>
  <c r="H8" i="4"/>
  <c r="G9" i="4"/>
  <c r="H11" i="4" l="1"/>
  <c r="I8" i="4"/>
  <c r="H9" i="4"/>
  <c r="J8" i="4" l="1"/>
  <c r="I11" i="4"/>
  <c r="I9" i="4"/>
  <c r="J9" i="4" l="1"/>
  <c r="J11" i="4"/>
  <c r="K8" i="4"/>
  <c r="K9" i="4" l="1"/>
  <c r="K11" i="4"/>
  <c r="L8" i="4"/>
  <c r="L9" i="4" l="1"/>
  <c r="L11" i="4"/>
  <c r="M8" i="4"/>
  <c r="M9" i="4" l="1"/>
  <c r="M11" i="4"/>
  <c r="N8" i="4"/>
  <c r="N9" i="4" l="1"/>
  <c r="O8" i="4"/>
  <c r="N11" i="4"/>
  <c r="O11" i="4" l="1"/>
  <c r="P8" i="4"/>
  <c r="O9" i="4"/>
  <c r="P9" i="4" l="1"/>
  <c r="P11" i="4"/>
  <c r="Q8" i="4"/>
  <c r="Q11" i="4" l="1"/>
  <c r="R8" i="4"/>
  <c r="Q9" i="4"/>
  <c r="R11" i="4" l="1"/>
  <c r="S8" i="4"/>
  <c r="R9" i="4"/>
  <c r="S11" i="4" l="1"/>
  <c r="T8" i="4"/>
  <c r="S9" i="4"/>
  <c r="T11" i="4" l="1"/>
  <c r="T9" i="4"/>
  <c r="U8" i="4"/>
  <c r="V8" i="4" l="1"/>
  <c r="U9" i="4"/>
  <c r="U11" i="4"/>
  <c r="W8" i="4" l="1"/>
  <c r="V9" i="4"/>
  <c r="V11" i="4"/>
  <c r="W9" i="4" l="1"/>
  <c r="X8" i="4"/>
  <c r="W11" i="4"/>
  <c r="X11" i="4" l="1"/>
  <c r="X9" i="4"/>
  <c r="Y8" i="4"/>
  <c r="Y9" i="4" l="1"/>
  <c r="Y11" i="4"/>
  <c r="Z8" i="4"/>
  <c r="Z9" i="4" l="1"/>
  <c r="Z11" i="4"/>
  <c r="AA8" i="4"/>
  <c r="AA11" i="4" l="1"/>
  <c r="AA9" i="4"/>
  <c r="AB8" i="4"/>
  <c r="AB9" i="4" l="1"/>
  <c r="AC8" i="4"/>
  <c r="AB11" i="4"/>
  <c r="AC9" i="4" l="1"/>
  <c r="AC11" i="4"/>
  <c r="AD8" i="4"/>
  <c r="AD11" i="4" l="1"/>
  <c r="AE8" i="4"/>
  <c r="AD9" i="4"/>
  <c r="AE11" i="4" l="1"/>
  <c r="AF8" i="4"/>
  <c r="AE9" i="4"/>
  <c r="AF11" i="4" l="1"/>
  <c r="AG8" i="4"/>
  <c r="AF9" i="4"/>
  <c r="AH8" i="4" l="1"/>
  <c r="C13" i="4" s="1"/>
  <c r="AG11" i="4"/>
  <c r="AG9" i="4"/>
  <c r="AI10" i="4"/>
  <c r="AH10" i="4"/>
  <c r="D13" i="4" l="1"/>
  <c r="C14" i="4"/>
  <c r="C16" i="4"/>
  <c r="AH9" i="4"/>
  <c r="AI9" i="4" s="1"/>
  <c r="AG7" i="4" s="1"/>
  <c r="AH7" i="4" s="1"/>
  <c r="P12" i="4"/>
  <c r="D14" i="4" l="1"/>
  <c r="D16" i="4"/>
  <c r="E13" i="4"/>
  <c r="F13" i="4" l="1"/>
  <c r="E14" i="4"/>
  <c r="E16" i="4"/>
  <c r="F16" i="4" l="1"/>
  <c r="F14" i="4"/>
  <c r="G13" i="4"/>
  <c r="H13" i="4" l="1"/>
  <c r="G16" i="4"/>
  <c r="G14" i="4"/>
  <c r="H16" i="4" l="1"/>
  <c r="H14" i="4"/>
  <c r="I13" i="4"/>
  <c r="J13" i="4" l="1"/>
  <c r="I14" i="4"/>
  <c r="I16" i="4"/>
  <c r="J16" i="4" l="1"/>
  <c r="K13" i="4"/>
  <c r="J14" i="4"/>
  <c r="K16" i="4" l="1"/>
  <c r="K14" i="4"/>
  <c r="L13" i="4"/>
  <c r="L14" i="4" l="1"/>
  <c r="L16" i="4"/>
  <c r="M13" i="4"/>
  <c r="N13" i="4" l="1"/>
  <c r="M14" i="4"/>
  <c r="M16" i="4"/>
  <c r="N16" i="4" l="1"/>
  <c r="N14" i="4"/>
  <c r="O13" i="4"/>
  <c r="P13" i="4" l="1"/>
  <c r="O14" i="4"/>
  <c r="O16" i="4"/>
  <c r="P16" i="4" l="1"/>
  <c r="Q13" i="4"/>
  <c r="P14" i="4"/>
  <c r="Q16" i="4" l="1"/>
  <c r="R13" i="4"/>
  <c r="Q14" i="4"/>
  <c r="R14" i="4" l="1"/>
  <c r="R16" i="4"/>
  <c r="S13" i="4"/>
  <c r="S16" i="4" l="1"/>
  <c r="T13" i="4"/>
  <c r="S14" i="4"/>
  <c r="T16" i="4" l="1"/>
  <c r="T14" i="4"/>
  <c r="U13" i="4"/>
  <c r="U16" i="4" l="1"/>
  <c r="U14" i="4"/>
  <c r="V13" i="4"/>
  <c r="V16" i="4" l="1"/>
  <c r="W13" i="4"/>
  <c r="V14" i="4"/>
  <c r="X13" i="4" l="1"/>
  <c r="W16" i="4"/>
  <c r="W14" i="4"/>
  <c r="X14" i="4" l="1"/>
  <c r="X16" i="4"/>
  <c r="Y13" i="4"/>
  <c r="Z13" i="4" l="1"/>
  <c r="Y16" i="4"/>
  <c r="Y14" i="4"/>
  <c r="Z16" i="4" l="1"/>
  <c r="AA13" i="4"/>
  <c r="Z14" i="4"/>
  <c r="AB13" i="4" l="1"/>
  <c r="AA14" i="4"/>
  <c r="AA16" i="4"/>
  <c r="AB16" i="4" l="1"/>
  <c r="AB14" i="4"/>
  <c r="AC13" i="4"/>
  <c r="AC16" i="4" l="1"/>
  <c r="AC14" i="4"/>
  <c r="AD13" i="4"/>
  <c r="AD16" i="4" l="1"/>
  <c r="AD14" i="4"/>
  <c r="AE13" i="4"/>
  <c r="AF13" i="4" l="1"/>
  <c r="AE14" i="4"/>
  <c r="AE16" i="4"/>
  <c r="AF16" i="4" l="1"/>
  <c r="AF14" i="4"/>
  <c r="AG13" i="4"/>
  <c r="AG16" i="4" l="1"/>
  <c r="AG14" i="4"/>
  <c r="AH13" i="4"/>
  <c r="C18" i="4" s="1"/>
  <c r="AI15" i="4"/>
  <c r="AH15" i="4"/>
  <c r="D18" i="4" l="1"/>
  <c r="C21" i="4"/>
  <c r="C19" i="4"/>
  <c r="P17" i="4"/>
  <c r="AH14" i="4"/>
  <c r="AI14" i="4" s="1"/>
  <c r="AG12" i="4" s="1"/>
  <c r="AH12" i="4" s="1"/>
  <c r="D21" i="4" l="1"/>
  <c r="D19" i="4"/>
  <c r="E18" i="4"/>
  <c r="E21" i="4" l="1"/>
  <c r="F18" i="4"/>
  <c r="E19" i="4"/>
  <c r="F21" i="4" l="1"/>
  <c r="F19" i="4"/>
  <c r="G18" i="4"/>
  <c r="G21" i="4" l="1"/>
  <c r="H18" i="4"/>
  <c r="G19" i="4"/>
  <c r="H19" i="4" l="1"/>
  <c r="H21" i="4"/>
  <c r="I18" i="4"/>
  <c r="I21" i="4" l="1"/>
  <c r="J18" i="4"/>
  <c r="I19" i="4"/>
  <c r="J19" i="4" l="1"/>
  <c r="K18" i="4"/>
  <c r="J21" i="4"/>
  <c r="L18" i="4" l="1"/>
  <c r="K21" i="4"/>
  <c r="K19" i="4"/>
  <c r="L19" i="4" l="1"/>
  <c r="L21" i="4"/>
  <c r="M18" i="4"/>
  <c r="M21" i="4" l="1"/>
  <c r="N18" i="4"/>
  <c r="M19" i="4"/>
  <c r="N21" i="4" l="1"/>
  <c r="N19" i="4"/>
  <c r="O18" i="4"/>
  <c r="P18" i="4" l="1"/>
  <c r="O19" i="4"/>
  <c r="O21" i="4"/>
  <c r="P21" i="4" l="1"/>
  <c r="Q18" i="4"/>
  <c r="P19" i="4"/>
  <c r="Q21" i="4" l="1"/>
  <c r="R18" i="4"/>
  <c r="Q19" i="4"/>
  <c r="R21" i="4" l="1"/>
  <c r="S18" i="4"/>
  <c r="R19" i="4"/>
  <c r="S21" i="4" l="1"/>
  <c r="T18" i="4"/>
  <c r="S19" i="4"/>
  <c r="T21" i="4" l="1"/>
  <c r="T19" i="4"/>
  <c r="U18" i="4"/>
  <c r="U19" i="4" l="1"/>
  <c r="V18" i="4"/>
  <c r="U21" i="4"/>
  <c r="V19" i="4" l="1"/>
  <c r="V21" i="4"/>
  <c r="W18" i="4"/>
  <c r="X18" i="4" l="1"/>
  <c r="W21" i="4"/>
  <c r="W19" i="4"/>
  <c r="X21" i="4" l="1"/>
  <c r="Y18" i="4"/>
  <c r="X19" i="4"/>
  <c r="Y21" i="4" l="1"/>
  <c r="Y19" i="4"/>
  <c r="Z18" i="4"/>
  <c r="Z21" i="4" l="1"/>
  <c r="Z19" i="4"/>
  <c r="AA18" i="4"/>
  <c r="AB18" i="4" l="1"/>
  <c r="AA21" i="4"/>
  <c r="AA19" i="4"/>
  <c r="AC18" i="4" l="1"/>
  <c r="AB19" i="4"/>
  <c r="AB21" i="4"/>
  <c r="AC21" i="4" l="1"/>
  <c r="AD18" i="4"/>
  <c r="AC19" i="4"/>
  <c r="AD19" i="4" l="1"/>
  <c r="AD21" i="4"/>
  <c r="AE18" i="4"/>
  <c r="AE21" i="4" l="1"/>
  <c r="AE19" i="4"/>
  <c r="AF18" i="4"/>
  <c r="AF19" i="4" l="1"/>
  <c r="AF21" i="4"/>
  <c r="AG18" i="4"/>
  <c r="AG21" i="4" l="1"/>
  <c r="AH18" i="4"/>
  <c r="C23" i="4" s="1"/>
  <c r="AG19" i="4"/>
  <c r="AI20" i="4"/>
  <c r="AH20" i="4"/>
  <c r="C26" i="4" l="1"/>
  <c r="C24" i="4"/>
  <c r="P22" i="4"/>
  <c r="D23" i="4"/>
  <c r="AH19" i="4"/>
  <c r="AI19" i="4" s="1"/>
  <c r="AG17" i="4" s="1"/>
  <c r="AH17" i="4" s="1"/>
  <c r="D24" i="4" l="1"/>
  <c r="D26" i="4"/>
  <c r="E23" i="4"/>
  <c r="E26" i="4" l="1"/>
  <c r="E24" i="4"/>
  <c r="F23" i="4"/>
  <c r="F26" i="4" l="1"/>
  <c r="F24" i="4"/>
  <c r="G23" i="4"/>
  <c r="G24" i="4" l="1"/>
  <c r="H23" i="4"/>
  <c r="G26" i="4"/>
  <c r="I23" i="4" l="1"/>
  <c r="H26" i="4"/>
  <c r="H24" i="4"/>
  <c r="J23" i="4" l="1"/>
  <c r="I24" i="4"/>
  <c r="I26" i="4"/>
  <c r="K23" i="4" l="1"/>
  <c r="J26" i="4"/>
  <c r="J24" i="4"/>
  <c r="K26" i="4" l="1"/>
  <c r="L23" i="4"/>
  <c r="K24" i="4"/>
  <c r="L26" i="4" l="1"/>
  <c r="M23" i="4"/>
  <c r="L24" i="4"/>
  <c r="M26" i="4" l="1"/>
  <c r="M24" i="4"/>
  <c r="N23" i="4"/>
  <c r="O23" i="4" l="1"/>
  <c r="N26" i="4"/>
  <c r="N24" i="4"/>
  <c r="O24" i="4" l="1"/>
  <c r="O26" i="4"/>
  <c r="P23" i="4"/>
  <c r="P26" i="4" l="1"/>
  <c r="P24" i="4"/>
  <c r="Q23" i="4"/>
  <c r="Q24" i="4" l="1"/>
  <c r="Q26" i="4"/>
  <c r="R23" i="4"/>
  <c r="R26" i="4" l="1"/>
  <c r="R24" i="4"/>
  <c r="S23" i="4"/>
  <c r="S26" i="4" l="1"/>
  <c r="S24" i="4"/>
  <c r="T23" i="4"/>
  <c r="T26" i="4" l="1"/>
  <c r="T24" i="4"/>
  <c r="U23" i="4"/>
  <c r="V23" i="4" l="1"/>
  <c r="U26" i="4"/>
  <c r="U24" i="4"/>
  <c r="V26" i="4" l="1"/>
  <c r="V24" i="4"/>
  <c r="W23" i="4"/>
  <c r="W26" i="4" l="1"/>
  <c r="W24" i="4"/>
  <c r="X23" i="4"/>
  <c r="X26" i="4" l="1"/>
  <c r="Y23" i="4"/>
  <c r="X24" i="4"/>
  <c r="Z23" i="4" l="1"/>
  <c r="Y24" i="4"/>
  <c r="Y26" i="4"/>
  <c r="Z26" i="4" l="1"/>
  <c r="AA23" i="4"/>
  <c r="Z24" i="4"/>
  <c r="AB23" i="4" l="1"/>
  <c r="AA26" i="4"/>
  <c r="AA24" i="4"/>
  <c r="AB24" i="4" l="1"/>
  <c r="AB26" i="4"/>
  <c r="AC23" i="4"/>
  <c r="AC24" i="4" l="1"/>
  <c r="AD23" i="4"/>
  <c r="AC26" i="4"/>
  <c r="AD24" i="4" l="1"/>
  <c r="AD26" i="4"/>
  <c r="AE23" i="4"/>
  <c r="AE24" i="4" l="1"/>
  <c r="AE26" i="4"/>
  <c r="AF23" i="4"/>
  <c r="AF26" i="4" l="1"/>
  <c r="AF24" i="4"/>
  <c r="AG23" i="4"/>
  <c r="AG26" i="4" l="1"/>
  <c r="AH23" i="4"/>
  <c r="C28" i="4" s="1"/>
  <c r="AG24" i="4"/>
  <c r="AI25" i="4"/>
  <c r="AH25" i="4"/>
  <c r="C31" i="4" l="1"/>
  <c r="P27" i="4"/>
  <c r="C29" i="4"/>
  <c r="D28" i="4"/>
  <c r="AH24" i="4"/>
  <c r="AI24" i="4" s="1"/>
  <c r="AG22" i="4" s="1"/>
  <c r="AH22" i="4" s="1"/>
  <c r="D31" i="4" l="1"/>
  <c r="E28" i="4"/>
  <c r="D29" i="4"/>
  <c r="F28" i="4" l="1"/>
  <c r="E31" i="4"/>
  <c r="E29" i="4"/>
  <c r="G28" i="4" l="1"/>
  <c r="F29" i="4"/>
  <c r="F31" i="4"/>
  <c r="H28" i="4" l="1"/>
  <c r="G29" i="4"/>
  <c r="G31" i="4"/>
  <c r="I28" i="4" l="1"/>
  <c r="H31" i="4"/>
  <c r="H29" i="4"/>
  <c r="I31" i="4" l="1"/>
  <c r="J28" i="4"/>
  <c r="I29" i="4"/>
  <c r="J29" i="4" l="1"/>
  <c r="J31" i="4"/>
  <c r="K28" i="4"/>
  <c r="K29" i="4" l="1"/>
  <c r="K31" i="4"/>
  <c r="L28" i="4"/>
  <c r="L29" i="4" l="1"/>
  <c r="M28" i="4"/>
  <c r="L31" i="4"/>
  <c r="M29" i="4" l="1"/>
  <c r="M31" i="4"/>
  <c r="N28" i="4"/>
  <c r="N31" i="4" l="1"/>
  <c r="N29" i="4"/>
  <c r="O28" i="4"/>
  <c r="O31" i="4" l="1"/>
  <c r="O29" i="4"/>
  <c r="P28" i="4"/>
  <c r="P31" i="4" l="1"/>
  <c r="Q28" i="4"/>
  <c r="P29" i="4"/>
  <c r="Q31" i="4" l="1"/>
  <c r="R28" i="4"/>
  <c r="Q29" i="4"/>
  <c r="S28" i="4" l="1"/>
  <c r="R31" i="4"/>
  <c r="R29" i="4"/>
  <c r="T28" i="4" l="1"/>
  <c r="S29" i="4"/>
  <c r="S31" i="4"/>
  <c r="T29" i="4" l="1"/>
  <c r="U28" i="4"/>
  <c r="T31" i="4"/>
  <c r="U31" i="4" l="1"/>
  <c r="V28" i="4"/>
  <c r="U29" i="4"/>
  <c r="V29" i="4" l="1"/>
  <c r="W28" i="4"/>
  <c r="V31" i="4"/>
  <c r="W29" i="4" l="1"/>
  <c r="W31" i="4"/>
  <c r="X28" i="4"/>
  <c r="X29" i="4" l="1"/>
  <c r="X31" i="4"/>
  <c r="Y28" i="4"/>
  <c r="Y29" i="4" l="1"/>
  <c r="Z28" i="4"/>
  <c r="Y31" i="4"/>
  <c r="Z31" i="4" l="1"/>
  <c r="Z29" i="4"/>
  <c r="AA28" i="4"/>
  <c r="AA31" i="4" l="1"/>
  <c r="AA29" i="4"/>
  <c r="AB28" i="4"/>
  <c r="AB31" i="4" l="1"/>
  <c r="AC28" i="4"/>
  <c r="AB29" i="4"/>
  <c r="AC31" i="4" l="1"/>
  <c r="AD28" i="4"/>
  <c r="AC29" i="4"/>
  <c r="AE28" i="4" l="1"/>
  <c r="AD29" i="4"/>
  <c r="AD31" i="4"/>
  <c r="AF28" i="4" l="1"/>
  <c r="AE29" i="4"/>
  <c r="AE31" i="4"/>
  <c r="AF31" i="4" l="1"/>
  <c r="AF29" i="4"/>
  <c r="AG28" i="4"/>
  <c r="AG29" i="4" l="1"/>
  <c r="AG31" i="4"/>
  <c r="AH28" i="4"/>
  <c r="C33" i="4" s="1"/>
  <c r="AH30" i="4"/>
  <c r="AI30" i="4"/>
  <c r="C36" i="4" l="1"/>
  <c r="C34" i="4"/>
  <c r="P32" i="4"/>
  <c r="D33" i="4"/>
  <c r="AH29" i="4"/>
  <c r="AI29" i="4" s="1"/>
  <c r="AG27" i="4" s="1"/>
  <c r="AH27" i="4" s="1"/>
  <c r="D36" i="4" l="1"/>
  <c r="E33" i="4"/>
  <c r="D34" i="4"/>
  <c r="E36" i="4" l="1"/>
  <c r="F33" i="4"/>
  <c r="E34" i="4"/>
  <c r="F36" i="4" l="1"/>
  <c r="G33" i="4"/>
  <c r="F34" i="4"/>
  <c r="H33" i="4" l="1"/>
  <c r="G36" i="4"/>
  <c r="G34" i="4"/>
  <c r="H34" i="4" l="1"/>
  <c r="H36" i="4"/>
  <c r="I33" i="4"/>
  <c r="J33" i="4" l="1"/>
  <c r="I34" i="4"/>
  <c r="I36" i="4"/>
  <c r="K33" i="4" l="1"/>
  <c r="J34" i="4"/>
  <c r="J36" i="4"/>
  <c r="L33" i="4" l="1"/>
  <c r="K34" i="4"/>
  <c r="K36" i="4"/>
  <c r="M33" i="4" l="1"/>
  <c r="L34" i="4"/>
  <c r="L36" i="4"/>
  <c r="M34" i="4" l="1"/>
  <c r="M36" i="4"/>
  <c r="N33" i="4"/>
  <c r="N34" i="4" l="1"/>
  <c r="N36" i="4"/>
  <c r="O33" i="4"/>
  <c r="O36" i="4" l="1"/>
  <c r="P33" i="4"/>
  <c r="O34" i="4"/>
  <c r="P36" i="4" l="1"/>
  <c r="P34" i="4"/>
  <c r="Q33" i="4"/>
  <c r="Q36" i="4" l="1"/>
  <c r="Q34" i="4"/>
  <c r="R33" i="4"/>
  <c r="R36" i="4" l="1"/>
  <c r="S33" i="4"/>
  <c r="R34" i="4"/>
  <c r="T33" i="4" l="1"/>
  <c r="S34" i="4"/>
  <c r="S36" i="4"/>
  <c r="T34" i="4" l="1"/>
  <c r="T36" i="4"/>
  <c r="U33" i="4"/>
  <c r="V33" i="4" l="1"/>
  <c r="U34" i="4"/>
  <c r="U36" i="4"/>
  <c r="W33" i="4" l="1"/>
  <c r="V36" i="4"/>
  <c r="V34" i="4"/>
  <c r="C8" i="1"/>
  <c r="C11" i="1" l="1"/>
  <c r="X33" i="4"/>
  <c r="W34" i="4"/>
  <c r="W36" i="4"/>
  <c r="C9" i="1"/>
  <c r="P7" i="1"/>
  <c r="D8" i="1"/>
  <c r="D9" i="1" s="1"/>
  <c r="Y33" i="4" l="1"/>
  <c r="X34" i="4"/>
  <c r="X36" i="4"/>
  <c r="E8" i="1"/>
  <c r="D11" i="1"/>
  <c r="E9" i="1" l="1"/>
  <c r="Y34" i="4"/>
  <c r="Y36" i="4"/>
  <c r="Z33" i="4"/>
  <c r="F8" i="1"/>
  <c r="E11" i="1"/>
  <c r="F9" i="1" l="1"/>
  <c r="Z34" i="4"/>
  <c r="Z36" i="4"/>
  <c r="AA33" i="4"/>
  <c r="G8" i="1"/>
  <c r="F11" i="1"/>
  <c r="G9" i="1" l="1"/>
  <c r="AA36" i="4"/>
  <c r="AA34" i="4"/>
  <c r="AB33" i="4"/>
  <c r="H8" i="1"/>
  <c r="G11" i="1"/>
  <c r="H11" i="1" l="1"/>
  <c r="H9" i="1"/>
  <c r="I8" i="1"/>
  <c r="AB36" i="4"/>
  <c r="AB34" i="4"/>
  <c r="AC33" i="4"/>
  <c r="I11" i="1" l="1"/>
  <c r="I9" i="1"/>
  <c r="J8" i="1"/>
  <c r="J11" i="1" s="1"/>
  <c r="AC36" i="4"/>
  <c r="AC34" i="4"/>
  <c r="AD33" i="4"/>
  <c r="J9" i="1" l="1"/>
  <c r="K8" i="1"/>
  <c r="AD36" i="4"/>
  <c r="AE33" i="4"/>
  <c r="AD34" i="4"/>
  <c r="K11" i="1" l="1"/>
  <c r="K9" i="1"/>
  <c r="L8" i="1"/>
  <c r="L11" i="1" s="1"/>
  <c r="AF33" i="4"/>
  <c r="AE36" i="4"/>
  <c r="AE34" i="4"/>
  <c r="L9" i="1" l="1"/>
  <c r="M8" i="1"/>
  <c r="M11" i="1" s="1"/>
  <c r="AF34" i="4"/>
  <c r="AF36" i="4"/>
  <c r="AG33" i="4"/>
  <c r="M9" i="1"/>
  <c r="N8" i="1" l="1"/>
  <c r="N11" i="1" s="1"/>
  <c r="N9" i="1"/>
  <c r="AH33" i="4"/>
  <c r="AL8" i="4" s="1"/>
  <c r="AG34" i="4"/>
  <c r="AG36" i="4"/>
  <c r="AI35" i="4"/>
  <c r="AH35" i="4"/>
  <c r="O8" i="1"/>
  <c r="O11" i="1" s="1"/>
  <c r="AL9" i="4" l="1"/>
  <c r="AL11" i="4"/>
  <c r="AY7" i="4"/>
  <c r="AM8" i="4"/>
  <c r="AH34" i="4"/>
  <c r="AI34" i="4" s="1"/>
  <c r="AG32" i="4" s="1"/>
  <c r="AH32" i="4" s="1"/>
  <c r="P8" i="1"/>
  <c r="P11" i="1" s="1"/>
  <c r="O9" i="1"/>
  <c r="AM11" i="4" l="1"/>
  <c r="AN8" i="4"/>
  <c r="AM9" i="4"/>
  <c r="Q8" i="1"/>
  <c r="Q11" i="1" s="1"/>
  <c r="P9" i="1"/>
  <c r="AN9" i="4" l="1"/>
  <c r="AO8" i="4"/>
  <c r="AN11" i="4"/>
  <c r="R8" i="1"/>
  <c r="R11" i="1" s="1"/>
  <c r="Q9" i="1"/>
  <c r="AO9" i="4" l="1"/>
  <c r="AO11" i="4"/>
  <c r="AP8" i="4"/>
  <c r="S8" i="1"/>
  <c r="S11" i="1" s="1"/>
  <c r="R9" i="1"/>
  <c r="AP9" i="4" l="1"/>
  <c r="AP11" i="4"/>
  <c r="AQ8" i="4"/>
  <c r="T8" i="1"/>
  <c r="T11" i="1" s="1"/>
  <c r="S9" i="1"/>
  <c r="AQ11" i="4" l="1"/>
  <c r="AQ9" i="4"/>
  <c r="AR8" i="4"/>
  <c r="U8" i="1"/>
  <c r="U11" i="1" s="1"/>
  <c r="T9" i="1"/>
  <c r="AR11" i="4" l="1"/>
  <c r="AR9" i="4"/>
  <c r="AS8" i="4"/>
  <c r="V8" i="1"/>
  <c r="V11" i="1" s="1"/>
  <c r="U9" i="1"/>
  <c r="AT8" i="4" l="1"/>
  <c r="AS9" i="4"/>
  <c r="AS11" i="4"/>
  <c r="W8" i="1"/>
  <c r="W11" i="1" s="1"/>
  <c r="V9" i="1"/>
  <c r="AT11" i="4" l="1"/>
  <c r="AU8" i="4"/>
  <c r="AT9" i="4"/>
  <c r="X8" i="1"/>
  <c r="X11" i="1" s="1"/>
  <c r="W9" i="1"/>
  <c r="AU9" i="4" l="1"/>
  <c r="AU11" i="4"/>
  <c r="AV8" i="4"/>
  <c r="Y8" i="1"/>
  <c r="Y11" i="1" s="1"/>
  <c r="X9" i="1"/>
  <c r="AV11" i="4" l="1"/>
  <c r="AW8" i="4"/>
  <c r="AV9" i="4"/>
  <c r="Z8" i="1"/>
  <c r="Z11" i="1" s="1"/>
  <c r="Y9" i="1"/>
  <c r="AW9" i="4" l="1"/>
  <c r="AW11" i="4"/>
  <c r="AX8" i="4"/>
  <c r="AA8" i="1"/>
  <c r="AA11" i="1" s="1"/>
  <c r="Z9" i="1"/>
  <c r="AY8" i="4" l="1"/>
  <c r="AX11" i="4"/>
  <c r="AX9" i="4"/>
  <c r="AB8" i="1"/>
  <c r="AB11" i="1" s="1"/>
  <c r="AA9" i="1"/>
  <c r="AZ8" i="4" l="1"/>
  <c r="AY11" i="4"/>
  <c r="AY9" i="4"/>
  <c r="AC8" i="1"/>
  <c r="AC11" i="1" s="1"/>
  <c r="AB9" i="1"/>
  <c r="AZ9" i="4" l="1"/>
  <c r="AZ11" i="4"/>
  <c r="BA8" i="4"/>
  <c r="AD8" i="1"/>
  <c r="AD11" i="1" s="1"/>
  <c r="AC9" i="1"/>
  <c r="BA11" i="4" l="1"/>
  <c r="BB8" i="4"/>
  <c r="BA9" i="4"/>
  <c r="AE8" i="1"/>
  <c r="AE11" i="1" s="1"/>
  <c r="AD9" i="1"/>
  <c r="BB9" i="4" l="1"/>
  <c r="BB11" i="4"/>
  <c r="BC8" i="4"/>
  <c r="AF8" i="1"/>
  <c r="AF11" i="1" s="1"/>
  <c r="AE9" i="1"/>
  <c r="BC11" i="4" l="1"/>
  <c r="BC9" i="4"/>
  <c r="BD8" i="4"/>
  <c r="AG8" i="1"/>
  <c r="AF9" i="1"/>
  <c r="AH10" i="1" l="1"/>
  <c r="AI10" i="1"/>
  <c r="BD9" i="4"/>
  <c r="BE8" i="4"/>
  <c r="BD11" i="4"/>
  <c r="AG11" i="1"/>
  <c r="AG9" i="1"/>
  <c r="AH8" i="1"/>
  <c r="C13" i="1" s="1"/>
  <c r="AH11" i="1" l="1" a="1"/>
  <c r="AH11" i="1" s="1"/>
  <c r="AH9" i="1"/>
  <c r="AI11" i="1"/>
  <c r="BF8" i="4"/>
  <c r="BE9" i="4"/>
  <c r="BE11" i="4"/>
  <c r="C16" i="1"/>
  <c r="D13" i="1"/>
  <c r="P12" i="1"/>
  <c r="C14" i="1"/>
  <c r="AI9" i="1" l="1"/>
  <c r="AG7" i="1" s="1"/>
  <c r="AH7" i="1" s="1"/>
  <c r="AI8" i="1"/>
  <c r="BF11" i="4"/>
  <c r="BF9" i="4"/>
  <c r="BG8" i="4"/>
  <c r="D16" i="1"/>
  <c r="D14" i="1"/>
  <c r="E13" i="1"/>
  <c r="BG9" i="4" l="1"/>
  <c r="BG11" i="4"/>
  <c r="BH8" i="4"/>
  <c r="E16" i="1"/>
  <c r="E14" i="1"/>
  <c r="F13" i="1"/>
  <c r="BH11" i="4" l="1"/>
  <c r="BI8" i="4"/>
  <c r="BH9" i="4"/>
  <c r="F16" i="1"/>
  <c r="G13" i="1"/>
  <c r="F14" i="1"/>
  <c r="BI9" i="4" l="1"/>
  <c r="BI11" i="4"/>
  <c r="BJ8" i="4"/>
  <c r="G16" i="1"/>
  <c r="H13" i="1"/>
  <c r="G14" i="1"/>
  <c r="BJ9" i="4" l="1"/>
  <c r="BJ11" i="4"/>
  <c r="BK8" i="4"/>
  <c r="H16" i="1"/>
  <c r="I13" i="1"/>
  <c r="H14" i="1"/>
  <c r="BK9" i="4" l="1"/>
  <c r="BK11" i="4"/>
  <c r="BL8" i="4"/>
  <c r="I16" i="1"/>
  <c r="J13" i="1"/>
  <c r="I14" i="1"/>
  <c r="BL9" i="4" l="1"/>
  <c r="BM8" i="4"/>
  <c r="BL11" i="4"/>
  <c r="J16" i="1"/>
  <c r="K13" i="1"/>
  <c r="J14" i="1"/>
  <c r="BN8" i="4" l="1"/>
  <c r="BM11" i="4"/>
  <c r="BM9" i="4"/>
  <c r="K16" i="1"/>
  <c r="L13" i="1"/>
  <c r="K14" i="1"/>
  <c r="BN9" i="4" l="1"/>
  <c r="BN11" i="4"/>
  <c r="BO8" i="4"/>
  <c r="L16" i="1"/>
  <c r="M13" i="1"/>
  <c r="M16" i="1" s="1"/>
  <c r="L14" i="1"/>
  <c r="BO11" i="4" l="1"/>
  <c r="BP8" i="4"/>
  <c r="BO9" i="4"/>
  <c r="N13" i="1"/>
  <c r="N16" i="1" s="1"/>
  <c r="M14" i="1"/>
  <c r="BQ8" i="4" l="1"/>
  <c r="AL13" i="4" s="1"/>
  <c r="BP11" i="4"/>
  <c r="BP9" i="4"/>
  <c r="BR10" i="4"/>
  <c r="BQ10" i="4"/>
  <c r="O13" i="1"/>
  <c r="O16" i="1" s="1"/>
  <c r="N14" i="1"/>
  <c r="AL16" i="4" l="1"/>
  <c r="AL14" i="4"/>
  <c r="AY12" i="4"/>
  <c r="AM13" i="4"/>
  <c r="BQ9" i="4"/>
  <c r="BR9" i="4" s="1"/>
  <c r="BP7" i="4" s="1"/>
  <c r="BQ7" i="4" s="1"/>
  <c r="P13" i="1"/>
  <c r="P16" i="1" s="1"/>
  <c r="O14" i="1"/>
  <c r="AN13" i="4" l="1"/>
  <c r="AM16" i="4"/>
  <c r="AM14" i="4"/>
  <c r="Q13" i="1"/>
  <c r="Q16" i="1" s="1"/>
  <c r="P14" i="1"/>
  <c r="AN16" i="4" l="1"/>
  <c r="AO13" i="4"/>
  <c r="AN14" i="4"/>
  <c r="R13" i="1"/>
  <c r="R16" i="1" s="1"/>
  <c r="Q14" i="1"/>
  <c r="AO14" i="4" l="1"/>
  <c r="AP13" i="4"/>
  <c r="AO16" i="4"/>
  <c r="S13" i="1"/>
  <c r="S16" i="1" s="1"/>
  <c r="R14" i="1"/>
  <c r="AQ13" i="4" l="1"/>
  <c r="AP14" i="4"/>
  <c r="T13" i="1"/>
  <c r="T16" i="1" s="1"/>
  <c r="S14" i="1"/>
  <c r="AR13" i="4" l="1"/>
  <c r="AQ14" i="4"/>
  <c r="U13" i="1"/>
  <c r="U16" i="1" s="1"/>
  <c r="T14" i="1"/>
  <c r="AR14" i="4" l="1"/>
  <c r="AS13" i="4"/>
  <c r="V13" i="1"/>
  <c r="V16" i="1" s="1"/>
  <c r="U14" i="1"/>
  <c r="AT13" i="4" l="1"/>
  <c r="AS14" i="4"/>
  <c r="W13" i="1"/>
  <c r="W16" i="1" s="1"/>
  <c r="V14" i="1"/>
  <c r="AT14" i="4" l="1"/>
  <c r="AU13" i="4"/>
  <c r="X13" i="1"/>
  <c r="X16" i="1" s="1"/>
  <c r="W14" i="1"/>
  <c r="AU14" i="4" l="1"/>
  <c r="AV13" i="4"/>
  <c r="Y13" i="1"/>
  <c r="Y16" i="1" s="1"/>
  <c r="X14" i="1"/>
  <c r="AW13" i="4" l="1"/>
  <c r="AV14" i="4"/>
  <c r="Z13" i="1"/>
  <c r="Z16" i="1" s="1"/>
  <c r="Y14" i="1"/>
  <c r="AX13" i="4" l="1"/>
  <c r="AW14" i="4"/>
  <c r="AA13" i="1"/>
  <c r="AA16" i="1" s="1"/>
  <c r="Z14" i="1"/>
  <c r="AX14" i="4" l="1"/>
  <c r="AY13" i="4"/>
  <c r="AB13" i="1"/>
  <c r="AB16" i="1" s="1"/>
  <c r="AA14" i="1"/>
  <c r="AY14" i="4" l="1"/>
  <c r="AZ13" i="4"/>
  <c r="AC13" i="1"/>
  <c r="AC16" i="1" s="1"/>
  <c r="AB14" i="1"/>
  <c r="BA13" i="4" l="1"/>
  <c r="AZ14" i="4"/>
  <c r="AD13" i="1"/>
  <c r="AD16" i="1" s="1"/>
  <c r="AC14" i="1"/>
  <c r="BA14" i="4" l="1"/>
  <c r="BB13" i="4"/>
  <c r="AE13" i="1"/>
  <c r="AE16" i="1" s="1"/>
  <c r="AD14" i="1"/>
  <c r="BC13" i="4" l="1"/>
  <c r="BB14" i="4"/>
  <c r="AF13" i="1"/>
  <c r="AF16" i="1" s="1"/>
  <c r="AE14" i="1"/>
  <c r="BD13" i="4" l="1"/>
  <c r="BC14" i="4"/>
  <c r="AG13" i="1"/>
  <c r="AF14" i="1"/>
  <c r="AI15" i="1" l="1"/>
  <c r="AH15" i="1"/>
  <c r="BD14" i="4"/>
  <c r="BE13" i="4"/>
  <c r="AG16" i="1"/>
  <c r="AH13" i="1"/>
  <c r="C18" i="1" s="1"/>
  <c r="AG14" i="1"/>
  <c r="AH14" i="1" l="1"/>
  <c r="AI14" i="1" s="1"/>
  <c r="AI16" i="1"/>
  <c r="AH16" i="1"/>
  <c r="BF13" i="4"/>
  <c r="BE14" i="4"/>
  <c r="C21" i="1"/>
  <c r="P17" i="1"/>
  <c r="D18" i="1"/>
  <c r="C19" i="1"/>
  <c r="AI13" i="1" l="1"/>
  <c r="AG12" i="1"/>
  <c r="AH12" i="1" s="1"/>
  <c r="BF14" i="4"/>
  <c r="BG13" i="4"/>
  <c r="D21" i="1"/>
  <c r="E18" i="1"/>
  <c r="D19" i="1"/>
  <c r="BH13" i="4" l="1"/>
  <c r="BG14" i="4"/>
  <c r="E21" i="1"/>
  <c r="F18" i="1"/>
  <c r="E19" i="1"/>
  <c r="BH14" i="4" l="1"/>
  <c r="BI13" i="4"/>
  <c r="F21" i="1"/>
  <c r="G18" i="1"/>
  <c r="F19" i="1"/>
  <c r="BJ13" i="4" l="1"/>
  <c r="BI14" i="4"/>
  <c r="G21" i="1"/>
  <c r="H18" i="1"/>
  <c r="G19" i="1"/>
  <c r="BJ14" i="4" l="1"/>
  <c r="BK13" i="4"/>
  <c r="H21" i="1"/>
  <c r="I18" i="1"/>
  <c r="H19" i="1"/>
  <c r="BK14" i="4" l="1"/>
  <c r="BL13" i="4"/>
  <c r="I21" i="1"/>
  <c r="J18" i="1"/>
  <c r="I19" i="1"/>
  <c r="BM13" i="4" l="1"/>
  <c r="BL14" i="4"/>
  <c r="J21" i="1"/>
  <c r="K18" i="1"/>
  <c r="J19" i="1"/>
  <c r="BM14" i="4" l="1"/>
  <c r="BN13" i="4"/>
  <c r="K21" i="1"/>
  <c r="L18" i="1"/>
  <c r="L21" i="1" s="1"/>
  <c r="K19" i="1"/>
  <c r="BO13" i="4" l="1"/>
  <c r="BN14" i="4"/>
  <c r="BN16" i="4"/>
  <c r="M18" i="1"/>
  <c r="M21" i="1" s="1"/>
  <c r="L19" i="1"/>
  <c r="BO16" i="4" l="1"/>
  <c r="BP13" i="4"/>
  <c r="BO14" i="4"/>
  <c r="N18" i="1"/>
  <c r="N21" i="1" s="1"/>
  <c r="M19" i="1"/>
  <c r="BP14" i="4" l="1"/>
  <c r="BP16" i="4"/>
  <c r="BQ13" i="4"/>
  <c r="AL18" i="4" s="1"/>
  <c r="BR15" i="4"/>
  <c r="BQ15" i="4"/>
  <c r="O18" i="1"/>
  <c r="O21" i="1" s="1"/>
  <c r="N19" i="1"/>
  <c r="AY17" i="4" l="1"/>
  <c r="AM18" i="4"/>
  <c r="AL21" i="4"/>
  <c r="AL19" i="4"/>
  <c r="BQ14" i="4"/>
  <c r="BR14" i="4" s="1"/>
  <c r="BP12" i="4" s="1"/>
  <c r="BQ12" i="4" s="1"/>
  <c r="P18" i="1"/>
  <c r="P21" i="1" s="1"/>
  <c r="O19" i="1"/>
  <c r="AM19" i="4" l="1"/>
  <c r="AM21" i="4"/>
  <c r="AN18" i="4"/>
  <c r="Q18" i="1"/>
  <c r="Q21" i="1" s="1"/>
  <c r="P19" i="1"/>
  <c r="AO18" i="4" l="1"/>
  <c r="AN21" i="4"/>
  <c r="AN19" i="4"/>
  <c r="R18" i="1"/>
  <c r="R21" i="1" s="1"/>
  <c r="Q19" i="1"/>
  <c r="AO19" i="4" l="1"/>
  <c r="AP18" i="4"/>
  <c r="AO21" i="4"/>
  <c r="S18" i="1"/>
  <c r="S21" i="1" s="1"/>
  <c r="R19" i="1"/>
  <c r="AQ18" i="4" l="1"/>
  <c r="AP21" i="4"/>
  <c r="AP19" i="4"/>
  <c r="T18" i="1"/>
  <c r="T21" i="1" s="1"/>
  <c r="S19" i="1"/>
  <c r="AQ19" i="4" l="1"/>
  <c r="AQ21" i="4"/>
  <c r="AR18" i="4"/>
  <c r="U18" i="1"/>
  <c r="U21" i="1" s="1"/>
  <c r="T19" i="1"/>
  <c r="AS18" i="4" l="1"/>
  <c r="AR21" i="4"/>
  <c r="AR19" i="4"/>
  <c r="V18" i="1"/>
  <c r="V21" i="1" s="1"/>
  <c r="U19" i="1"/>
  <c r="AS21" i="4" l="1"/>
  <c r="AS19" i="4"/>
  <c r="AT18" i="4"/>
  <c r="W18" i="1"/>
  <c r="W21" i="1" s="1"/>
  <c r="V19" i="1"/>
  <c r="AT19" i="4" l="1"/>
  <c r="AU18" i="4"/>
  <c r="AT21" i="4"/>
  <c r="X18" i="1"/>
  <c r="X21" i="1" s="1"/>
  <c r="W19" i="1"/>
  <c r="AU21" i="4" l="1"/>
  <c r="AU19" i="4"/>
  <c r="AV18" i="4"/>
  <c r="Y18" i="1"/>
  <c r="Y21" i="1" s="1"/>
  <c r="X19" i="1"/>
  <c r="AV19" i="4" l="1"/>
  <c r="AV21" i="4"/>
  <c r="AW18" i="4"/>
  <c r="Z18" i="1"/>
  <c r="Z21" i="1" s="1"/>
  <c r="Y19" i="1"/>
  <c r="AW19" i="4" l="1"/>
  <c r="AX18" i="4"/>
  <c r="AW21" i="4"/>
  <c r="AA18" i="1"/>
  <c r="AA21" i="1" s="1"/>
  <c r="Z19" i="1"/>
  <c r="AX21" i="4" l="1"/>
  <c r="AX19" i="4"/>
  <c r="AY18" i="4"/>
  <c r="AB18" i="1"/>
  <c r="AB21" i="1" s="1"/>
  <c r="AA19" i="1"/>
  <c r="AZ18" i="4" l="1"/>
  <c r="AY21" i="4"/>
  <c r="AY19" i="4"/>
  <c r="AC18" i="1"/>
  <c r="AC21" i="1" s="1"/>
  <c r="AB19" i="1"/>
  <c r="BA18" i="4" l="1"/>
  <c r="AZ21" i="4"/>
  <c r="AZ19" i="4"/>
  <c r="AD18" i="1"/>
  <c r="AD21" i="1" s="1"/>
  <c r="AC19" i="1"/>
  <c r="BA21" i="4" l="1"/>
  <c r="BB18" i="4"/>
  <c r="BA19" i="4"/>
  <c r="AE18" i="1"/>
  <c r="AE21" i="1" s="1"/>
  <c r="AD19" i="1"/>
  <c r="BC18" i="4" l="1"/>
  <c r="BB19" i="4"/>
  <c r="BB21" i="4"/>
  <c r="AF18" i="1"/>
  <c r="AF21" i="1" s="1"/>
  <c r="AE19" i="1"/>
  <c r="BC19" i="4" l="1"/>
  <c r="BD18" i="4"/>
  <c r="BC21" i="4"/>
  <c r="AG18" i="1"/>
  <c r="AF19" i="1"/>
  <c r="AI20" i="1" l="1"/>
  <c r="AH20" i="1"/>
  <c r="BE18" i="4"/>
  <c r="BD21" i="4"/>
  <c r="BD19" i="4"/>
  <c r="AG21" i="1"/>
  <c r="AH18" i="1"/>
  <c r="C23" i="1" s="1"/>
  <c r="AG19" i="1"/>
  <c r="AH21" i="1" l="1"/>
  <c r="AI21" i="1"/>
  <c r="BE21" i="4"/>
  <c r="BE19" i="4"/>
  <c r="BF18" i="4"/>
  <c r="C26" i="1"/>
  <c r="AH19" i="1"/>
  <c r="AI19" i="1" s="1"/>
  <c r="C24" i="1"/>
  <c r="P22" i="1"/>
  <c r="D23" i="1"/>
  <c r="AG17" i="1" l="1"/>
  <c r="AH17" i="1" s="1"/>
  <c r="BF19" i="4"/>
  <c r="BF21" i="4"/>
  <c r="BG18" i="4"/>
  <c r="D26" i="1"/>
  <c r="D24" i="1"/>
  <c r="E23" i="1"/>
  <c r="BG19" i="4" l="1"/>
  <c r="BG21" i="4"/>
  <c r="BH18" i="4"/>
  <c r="E26" i="1"/>
  <c r="F23" i="1"/>
  <c r="E24" i="1"/>
  <c r="BH19" i="4" l="1"/>
  <c r="BI18" i="4"/>
  <c r="BH21" i="4"/>
  <c r="F26" i="1"/>
  <c r="G23" i="1"/>
  <c r="F24" i="1"/>
  <c r="BI21" i="4" l="1"/>
  <c r="BJ18" i="4"/>
  <c r="BI19" i="4"/>
  <c r="G26" i="1"/>
  <c r="H23" i="1"/>
  <c r="G24" i="1"/>
  <c r="BJ21" i="4" l="1"/>
  <c r="BJ19" i="4"/>
  <c r="BK18" i="4"/>
  <c r="H26" i="1"/>
  <c r="I23" i="1"/>
  <c r="H24" i="1"/>
  <c r="BK21" i="4" l="1"/>
  <c r="BK19" i="4"/>
  <c r="BL18" i="4"/>
  <c r="I26" i="1"/>
  <c r="J23" i="1"/>
  <c r="I24" i="1"/>
  <c r="BL21" i="4" l="1"/>
  <c r="BL19" i="4"/>
  <c r="BM18" i="4"/>
  <c r="J26" i="1"/>
  <c r="K23" i="1"/>
  <c r="J24" i="1"/>
  <c r="BM21" i="4" l="1"/>
  <c r="BM19" i="4"/>
  <c r="BN18" i="4"/>
  <c r="K26" i="1"/>
  <c r="L23" i="1"/>
  <c r="L26" i="1" s="1"/>
  <c r="K24" i="1"/>
  <c r="BO18" i="4" l="1"/>
  <c r="BN21" i="4"/>
  <c r="BN19" i="4"/>
  <c r="M23" i="1"/>
  <c r="M26" i="1" s="1"/>
  <c r="L24" i="1"/>
  <c r="BO19" i="4" l="1"/>
  <c r="BP18" i="4"/>
  <c r="BO21" i="4"/>
  <c r="N23" i="1"/>
  <c r="N26" i="1" s="1"/>
  <c r="M24" i="1"/>
  <c r="BQ18" i="4" l="1"/>
  <c r="AL23" i="4" s="1"/>
  <c r="BP21" i="4"/>
  <c r="BP19" i="4"/>
  <c r="BQ20" i="4"/>
  <c r="BR20" i="4"/>
  <c r="O23" i="1"/>
  <c r="O26" i="1" s="1"/>
  <c r="N24" i="1"/>
  <c r="AL26" i="4" l="1"/>
  <c r="AM23" i="4"/>
  <c r="AY22" i="4"/>
  <c r="AL24" i="4"/>
  <c r="BQ19" i="4"/>
  <c r="BR19" i="4" s="1"/>
  <c r="BP17" i="4" s="1"/>
  <c r="BQ17" i="4" s="1"/>
  <c r="P23" i="1"/>
  <c r="P26" i="1" s="1"/>
  <c r="O24" i="1"/>
  <c r="AM26" i="4" l="1"/>
  <c r="AN23" i="4"/>
  <c r="AM24" i="4"/>
  <c r="Q23" i="1"/>
  <c r="Q26" i="1" s="1"/>
  <c r="P24" i="1"/>
  <c r="AN26" i="4" l="1"/>
  <c r="AN24" i="4"/>
  <c r="AO23" i="4"/>
  <c r="R23" i="1"/>
  <c r="R26" i="1" s="1"/>
  <c r="Q24" i="1"/>
  <c r="AP23" i="4" l="1"/>
  <c r="AO24" i="4"/>
  <c r="AO26" i="4"/>
  <c r="S23" i="1"/>
  <c r="S26" i="1" s="1"/>
  <c r="R24" i="1"/>
  <c r="AP24" i="4" l="1"/>
  <c r="AP26" i="4"/>
  <c r="AQ23" i="4"/>
  <c r="T23" i="1"/>
  <c r="T26" i="1" s="1"/>
  <c r="S24" i="1"/>
  <c r="AQ24" i="4" l="1"/>
  <c r="AR23" i="4"/>
  <c r="AQ26" i="4"/>
  <c r="U23" i="1"/>
  <c r="U26" i="1" s="1"/>
  <c r="T24" i="1"/>
  <c r="AR24" i="4" l="1"/>
  <c r="AR26" i="4"/>
  <c r="AS23" i="4"/>
  <c r="V23" i="1"/>
  <c r="V26" i="1" s="1"/>
  <c r="U24" i="1"/>
  <c r="AS26" i="4" l="1"/>
  <c r="AT23" i="4"/>
  <c r="AS24" i="4"/>
  <c r="W23" i="1"/>
  <c r="W26" i="1" s="1"/>
  <c r="V24" i="1"/>
  <c r="AT24" i="4" l="1"/>
  <c r="AT26" i="4"/>
  <c r="AU23" i="4"/>
  <c r="X23" i="1"/>
  <c r="X26" i="1" s="1"/>
  <c r="W24" i="1"/>
  <c r="AU26" i="4" l="1"/>
  <c r="AV23" i="4"/>
  <c r="AU24" i="4"/>
  <c r="Y23" i="1"/>
  <c r="Y26" i="1" s="1"/>
  <c r="X24" i="1"/>
  <c r="AV26" i="4" l="1"/>
  <c r="AW23" i="4"/>
  <c r="AV24" i="4"/>
  <c r="Z23" i="1"/>
  <c r="Z26" i="1" s="1"/>
  <c r="Y24" i="1"/>
  <c r="AW24" i="4" l="1"/>
  <c r="AW26" i="4"/>
  <c r="AX23" i="4"/>
  <c r="AA23" i="1"/>
  <c r="AA26" i="1" s="1"/>
  <c r="Z24" i="1"/>
  <c r="AX26" i="4" l="1"/>
  <c r="AY23" i="4"/>
  <c r="AX24" i="4"/>
  <c r="AB23" i="1"/>
  <c r="AB26" i="1" s="1"/>
  <c r="AA24" i="1"/>
  <c r="AY26" i="4" l="1"/>
  <c r="AZ23" i="4"/>
  <c r="AY24" i="4"/>
  <c r="AC23" i="1"/>
  <c r="AC26" i="1" s="1"/>
  <c r="AB24" i="1"/>
  <c r="AZ26" i="4" l="1"/>
  <c r="AZ24" i="4"/>
  <c r="BA23" i="4"/>
  <c r="AD23" i="1"/>
  <c r="AD26" i="1" s="1"/>
  <c r="AC24" i="1"/>
  <c r="BA26" i="4" l="1"/>
  <c r="BA24" i="4"/>
  <c r="BB23" i="4"/>
  <c r="AE23" i="1"/>
  <c r="AE26" i="1" s="1"/>
  <c r="AD24" i="1"/>
  <c r="BB26" i="4" l="1"/>
  <c r="BC23" i="4"/>
  <c r="BB24" i="4"/>
  <c r="AF23" i="1"/>
  <c r="AF26" i="1" s="1"/>
  <c r="AE24" i="1"/>
  <c r="BC24" i="4" l="1"/>
  <c r="BC26" i="4"/>
  <c r="BD23" i="4"/>
  <c r="AG23" i="1"/>
  <c r="AF24" i="1"/>
  <c r="AI25" i="1" l="1"/>
  <c r="AH25" i="1"/>
  <c r="BE23" i="4"/>
  <c r="BD26" i="4"/>
  <c r="BD24" i="4"/>
  <c r="AG26" i="1"/>
  <c r="AH23" i="1"/>
  <c r="C28" i="1" s="1"/>
  <c r="AG24" i="1"/>
  <c r="AI26" i="1" l="1"/>
  <c r="AH26" i="1"/>
  <c r="BE24" i="4"/>
  <c r="BE26" i="4"/>
  <c r="BF23" i="4"/>
  <c r="C31" i="1"/>
  <c r="AH24" i="1"/>
  <c r="AI24" i="1" s="1"/>
  <c r="P27" i="1"/>
  <c r="C29" i="1"/>
  <c r="D28" i="1"/>
  <c r="AG22" i="1" l="1"/>
  <c r="AH22" i="1" s="1"/>
  <c r="BF24" i="4"/>
  <c r="BF26" i="4"/>
  <c r="BG23" i="4"/>
  <c r="D31" i="1"/>
  <c r="D29" i="1"/>
  <c r="E28" i="1"/>
  <c r="BG24" i="4" l="1"/>
  <c r="BG26" i="4"/>
  <c r="BH23" i="4"/>
  <c r="E31" i="1"/>
  <c r="F28" i="1"/>
  <c r="E29" i="1"/>
  <c r="BH24" i="4" l="1"/>
  <c r="BH26" i="4"/>
  <c r="BI23" i="4"/>
  <c r="F31" i="1"/>
  <c r="G28" i="1"/>
  <c r="F29" i="1"/>
  <c r="BI24" i="4" l="1"/>
  <c r="BJ23" i="4"/>
  <c r="BI26" i="4"/>
  <c r="G31" i="1"/>
  <c r="H28" i="1"/>
  <c r="G29" i="1"/>
  <c r="BJ26" i="4" l="1"/>
  <c r="BK23" i="4"/>
  <c r="BJ24" i="4"/>
  <c r="H31" i="1"/>
  <c r="I28" i="1"/>
  <c r="H29" i="1"/>
  <c r="BK26" i="4" l="1"/>
  <c r="BL23" i="4"/>
  <c r="BK24" i="4"/>
  <c r="I31" i="1"/>
  <c r="J28" i="1"/>
  <c r="I29" i="1"/>
  <c r="BL26" i="4" l="1"/>
  <c r="BM23" i="4"/>
  <c r="BL24" i="4"/>
  <c r="J31" i="1"/>
  <c r="K28" i="1"/>
  <c r="J29" i="1"/>
  <c r="BM24" i="4" l="1"/>
  <c r="BN23" i="4"/>
  <c r="BM26" i="4"/>
  <c r="K31" i="1"/>
  <c r="L28" i="1"/>
  <c r="L31" i="1" s="1"/>
  <c r="K29" i="1"/>
  <c r="BN24" i="4" l="1"/>
  <c r="BO23" i="4"/>
  <c r="BN26" i="4"/>
  <c r="M28" i="1"/>
  <c r="M31" i="1" s="1"/>
  <c r="L29" i="1"/>
  <c r="BO26" i="4" l="1"/>
  <c r="BO24" i="4"/>
  <c r="BP23" i="4"/>
  <c r="N28" i="1"/>
  <c r="N31" i="1" s="1"/>
  <c r="M29" i="1"/>
  <c r="BP26" i="4" l="1"/>
  <c r="BP24" i="4"/>
  <c r="BQ23" i="4"/>
  <c r="AL28" i="4" s="1"/>
  <c r="BQ25" i="4"/>
  <c r="BR25" i="4"/>
  <c r="O28" i="1"/>
  <c r="O31" i="1" s="1"/>
  <c r="N29" i="1"/>
  <c r="AL29" i="4" l="1"/>
  <c r="AL31" i="4"/>
  <c r="AY27" i="4"/>
  <c r="AM28" i="4"/>
  <c r="BQ24" i="4"/>
  <c r="BR24" i="4" s="1"/>
  <c r="BP22" i="4" s="1"/>
  <c r="BQ22" i="4" s="1"/>
  <c r="P28" i="1"/>
  <c r="P31" i="1" s="1"/>
  <c r="O29" i="1"/>
  <c r="AM31" i="4" l="1"/>
  <c r="AN28" i="4"/>
  <c r="AM29" i="4"/>
  <c r="Q28" i="1"/>
  <c r="Q31" i="1" s="1"/>
  <c r="P29" i="1"/>
  <c r="AO28" i="4" l="1"/>
  <c r="AN29" i="4"/>
  <c r="AN31" i="4"/>
  <c r="R28" i="1"/>
  <c r="R31" i="1" s="1"/>
  <c r="Q29" i="1"/>
  <c r="AP28" i="4" l="1"/>
  <c r="AO31" i="4"/>
  <c r="AO29" i="4"/>
  <c r="S28" i="1"/>
  <c r="S31" i="1" s="1"/>
  <c r="R29" i="1"/>
  <c r="AP31" i="4" l="1"/>
  <c r="AP29" i="4"/>
  <c r="AQ28" i="4"/>
  <c r="T28" i="1"/>
  <c r="T31" i="1" s="1"/>
  <c r="S29" i="1"/>
  <c r="AQ31" i="4" l="1"/>
  <c r="AR28" i="4"/>
  <c r="AQ29" i="4"/>
  <c r="U28" i="1"/>
  <c r="U31" i="1" s="1"/>
  <c r="T29" i="1"/>
  <c r="AR31" i="4" l="1"/>
  <c r="AR29" i="4"/>
  <c r="AS28" i="4"/>
  <c r="V28" i="1"/>
  <c r="V31" i="1" s="1"/>
  <c r="U29" i="1"/>
  <c r="AS31" i="4" l="1"/>
  <c r="AT28" i="4"/>
  <c r="AS29" i="4"/>
  <c r="W28" i="1"/>
  <c r="W31" i="1" s="1"/>
  <c r="V29" i="1"/>
  <c r="AU28" i="4" l="1"/>
  <c r="AT31" i="4"/>
  <c r="AT29" i="4"/>
  <c r="X28" i="1"/>
  <c r="X31" i="1" s="1"/>
  <c r="W29" i="1"/>
  <c r="AU29" i="4" l="1"/>
  <c r="AU31" i="4"/>
  <c r="AV28" i="4"/>
  <c r="Y28" i="1"/>
  <c r="Y31" i="1" s="1"/>
  <c r="X29" i="1"/>
  <c r="AV29" i="4" l="1"/>
  <c r="AV31" i="4"/>
  <c r="AW28" i="4"/>
  <c r="Z28" i="1"/>
  <c r="Z31" i="1" s="1"/>
  <c r="Y29" i="1"/>
  <c r="AW29" i="4" l="1"/>
  <c r="AW31" i="4"/>
  <c r="AX28" i="4"/>
  <c r="AA28" i="1"/>
  <c r="AA31" i="1" s="1"/>
  <c r="Z29" i="1"/>
  <c r="AX29" i="4" l="1"/>
  <c r="AX31" i="4"/>
  <c r="AY28" i="4"/>
  <c r="AB28" i="1"/>
  <c r="AB31" i="1" s="1"/>
  <c r="AA29" i="1"/>
  <c r="AY31" i="4" l="1"/>
  <c r="AZ28" i="4"/>
  <c r="AY29" i="4"/>
  <c r="AC28" i="1"/>
  <c r="AC31" i="1" s="1"/>
  <c r="AB29" i="1"/>
  <c r="AZ31" i="4" l="1"/>
  <c r="BA28" i="4"/>
  <c r="AZ29" i="4"/>
  <c r="AD28" i="1"/>
  <c r="AD31" i="1" s="1"/>
  <c r="AC29" i="1"/>
  <c r="BA29" i="4" l="1"/>
  <c r="BA31" i="4"/>
  <c r="BB28" i="4"/>
  <c r="AE28" i="1"/>
  <c r="AE31" i="1" s="1"/>
  <c r="AD29" i="1"/>
  <c r="BB31" i="4" l="1"/>
  <c r="BB29" i="4"/>
  <c r="BC28" i="4"/>
  <c r="AF28" i="1"/>
  <c r="AF31" i="1" s="1"/>
  <c r="AE29" i="1"/>
  <c r="BC31" i="4" l="1"/>
  <c r="BC29" i="4"/>
  <c r="BD28" i="4"/>
  <c r="AG28" i="1"/>
  <c r="AF29" i="1"/>
  <c r="AI30" i="1" l="1"/>
  <c r="AH30" i="1"/>
  <c r="BD31" i="4"/>
  <c r="BE28" i="4"/>
  <c r="BD29" i="4"/>
  <c r="AG31" i="1"/>
  <c r="AH28" i="1"/>
  <c r="AG29" i="1"/>
  <c r="BE31" i="4" l="1"/>
  <c r="BF28" i="4"/>
  <c r="BE29" i="4"/>
  <c r="C33" i="1"/>
  <c r="AH31" i="1" l="1"/>
  <c r="AI31" i="1"/>
  <c r="BG28" i="4"/>
  <c r="BF31" i="4"/>
  <c r="BF29" i="4"/>
  <c r="C34" i="1"/>
  <c r="AH29" i="1"/>
  <c r="AI29" i="1" s="1"/>
  <c r="D33" i="1"/>
  <c r="D34" i="1" s="1"/>
  <c r="P32" i="1"/>
  <c r="C36" i="1"/>
  <c r="AG27" i="1" l="1"/>
  <c r="AH27" i="1" s="1"/>
  <c r="BH28" i="4"/>
  <c r="BG31" i="4"/>
  <c r="BG29" i="4"/>
  <c r="D36" i="1"/>
  <c r="E33" i="1"/>
  <c r="E34" i="1" l="1"/>
  <c r="BH29" i="4"/>
  <c r="BH31" i="4"/>
  <c r="BI28" i="4"/>
  <c r="F33" i="1"/>
  <c r="E36" i="1"/>
  <c r="G33" i="1" l="1"/>
  <c r="G36" i="1" s="1"/>
  <c r="F36" i="1"/>
  <c r="F34" i="1"/>
  <c r="BI29" i="4"/>
  <c r="BI31" i="4"/>
  <c r="BJ28" i="4"/>
  <c r="H33" i="1"/>
  <c r="G34" i="1"/>
  <c r="BJ29" i="4" l="1"/>
  <c r="BJ31" i="4"/>
  <c r="BK28" i="4"/>
  <c r="H36" i="1"/>
  <c r="I33" i="1"/>
  <c r="H34" i="1"/>
  <c r="I36" i="1" l="1"/>
  <c r="BK31" i="4"/>
  <c r="BK29" i="4"/>
  <c r="BL28" i="4"/>
  <c r="J33" i="1"/>
  <c r="I34" i="1"/>
  <c r="BL31" i="4" l="1"/>
  <c r="BL29" i="4"/>
  <c r="BM28" i="4"/>
  <c r="J36" i="1"/>
  <c r="K33" i="1"/>
  <c r="J34" i="1"/>
  <c r="K36" i="1" l="1"/>
  <c r="BM29" i="4"/>
  <c r="BN28" i="4"/>
  <c r="BM31" i="4"/>
  <c r="L33" i="1"/>
  <c r="K34" i="1"/>
  <c r="BN31" i="4" l="1"/>
  <c r="BO28" i="4"/>
  <c r="BN29" i="4"/>
  <c r="L36" i="1"/>
  <c r="M33" i="1"/>
  <c r="M36" i="1" s="1"/>
  <c r="L34" i="1"/>
  <c r="BO31" i="4" l="1"/>
  <c r="BO29" i="4"/>
  <c r="BP28" i="4"/>
  <c r="N33" i="1"/>
  <c r="N36" i="1" s="1"/>
  <c r="M34" i="1"/>
  <c r="BP31" i="4" l="1"/>
  <c r="BQ28" i="4"/>
  <c r="AL33" i="4" s="1"/>
  <c r="BP29" i="4"/>
  <c r="BQ30" i="4"/>
  <c r="BR30" i="4"/>
  <c r="O33" i="1"/>
  <c r="O36" i="1" s="1"/>
  <c r="N34" i="1"/>
  <c r="AM33" i="4" l="1"/>
  <c r="AL34" i="4"/>
  <c r="AL36" i="4"/>
  <c r="AY32" i="4"/>
  <c r="BQ29" i="4"/>
  <c r="BR29" i="4" s="1"/>
  <c r="BP27" i="4" s="1"/>
  <c r="BQ27" i="4" s="1"/>
  <c r="P33" i="1"/>
  <c r="P36" i="1" s="1"/>
  <c r="O34" i="1"/>
  <c r="AN33" i="4" l="1"/>
  <c r="AM34" i="4"/>
  <c r="AM36" i="4"/>
  <c r="Q33" i="1"/>
  <c r="Q36" i="1" s="1"/>
  <c r="P34" i="1"/>
  <c r="AN34" i="4" l="1"/>
  <c r="AN36" i="4"/>
  <c r="AO33" i="4"/>
  <c r="R33" i="1"/>
  <c r="R36" i="1" s="1"/>
  <c r="Q34" i="1"/>
  <c r="AO36" i="4" l="1"/>
  <c r="AP33" i="4"/>
  <c r="AO34" i="4"/>
  <c r="S33" i="1"/>
  <c r="S36" i="1" s="1"/>
  <c r="R34" i="1"/>
  <c r="AP36" i="4" l="1"/>
  <c r="AQ33" i="4"/>
  <c r="AP34" i="4"/>
  <c r="T33" i="1"/>
  <c r="T36" i="1" s="1"/>
  <c r="S34" i="1"/>
  <c r="AQ36" i="4" l="1"/>
  <c r="AQ34" i="4"/>
  <c r="AR33" i="4"/>
  <c r="U33" i="1"/>
  <c r="U36" i="1" s="1"/>
  <c r="T34" i="1"/>
  <c r="AR36" i="4" l="1"/>
  <c r="AR34" i="4"/>
  <c r="AS33" i="4"/>
  <c r="V33" i="1"/>
  <c r="V36" i="1" s="1"/>
  <c r="U34" i="1"/>
  <c r="AS36" i="4" l="1"/>
  <c r="AT33" i="4"/>
  <c r="AS34" i="4"/>
  <c r="W33" i="1"/>
  <c r="W36" i="1" s="1"/>
  <c r="V34" i="1"/>
  <c r="AT36" i="4" l="1"/>
  <c r="AU33" i="4"/>
  <c r="AT34" i="4"/>
  <c r="X33" i="1"/>
  <c r="X36" i="1" s="1"/>
  <c r="W34" i="1"/>
  <c r="AU34" i="4" l="1"/>
  <c r="AV33" i="4"/>
  <c r="AU36" i="4"/>
  <c r="Y33" i="1"/>
  <c r="Y36" i="1" s="1"/>
  <c r="X34" i="1"/>
  <c r="AW33" i="4" l="1"/>
  <c r="AV36" i="4"/>
  <c r="AV34" i="4"/>
  <c r="Z33" i="1"/>
  <c r="Z36" i="1" s="1"/>
  <c r="Y34" i="1"/>
  <c r="AX33" i="4" l="1"/>
  <c r="AW34" i="4"/>
  <c r="AW36" i="4"/>
  <c r="AA33" i="1"/>
  <c r="AA36" i="1" s="1"/>
  <c r="Z34" i="1"/>
  <c r="AY33" i="4" l="1"/>
  <c r="AX34" i="4"/>
  <c r="AX36" i="4"/>
  <c r="AB33" i="1"/>
  <c r="AB36" i="1" s="1"/>
  <c r="AA34" i="1"/>
  <c r="AZ33" i="4" l="1"/>
  <c r="AY34" i="4"/>
  <c r="AY36" i="4"/>
  <c r="AC33" i="1"/>
  <c r="AC36" i="1" s="1"/>
  <c r="AB34" i="1"/>
  <c r="AZ34" i="4" l="1"/>
  <c r="AZ36" i="4"/>
  <c r="BA33" i="4"/>
  <c r="AD33" i="1"/>
  <c r="AD36" i="1" s="1"/>
  <c r="AC34" i="1"/>
  <c r="BA36" i="4" l="1"/>
  <c r="BA34" i="4"/>
  <c r="BB33" i="4"/>
  <c r="AE33" i="1"/>
  <c r="AE36" i="1" s="1"/>
  <c r="AD34" i="1"/>
  <c r="BB36" i="4" l="1"/>
  <c r="BC33" i="4"/>
  <c r="BB34" i="4"/>
  <c r="AF33" i="1"/>
  <c r="AF36" i="1" s="1"/>
  <c r="AE34" i="1"/>
  <c r="BC36" i="4" l="1"/>
  <c r="BD33" i="4"/>
  <c r="BC34" i="4"/>
  <c r="AG33" i="1"/>
  <c r="AF34" i="1"/>
  <c r="AI35" i="1" l="1"/>
  <c r="AI39" i="1" s="1"/>
  <c r="AH35" i="1"/>
  <c r="AH39" i="1" s="1"/>
  <c r="BD36" i="4"/>
  <c r="BE33" i="4"/>
  <c r="BD34" i="4"/>
  <c r="AG36" i="1"/>
  <c r="AH33" i="1"/>
  <c r="AL8" i="1" s="1"/>
  <c r="AG34" i="1"/>
  <c r="AH36" i="1" l="1"/>
  <c r="AI36" i="1"/>
  <c r="BE36" i="4"/>
  <c r="BF33" i="4"/>
  <c r="BE34" i="4"/>
  <c r="AH34" i="1"/>
  <c r="AI34" i="1" s="1"/>
  <c r="AL9" i="1"/>
  <c r="AM8" i="1"/>
  <c r="AY7" i="1"/>
  <c r="AL11" i="1"/>
  <c r="AG32" i="1" l="1"/>
  <c r="AH32" i="1" s="1"/>
  <c r="BF36" i="4"/>
  <c r="BG33" i="4"/>
  <c r="BF34" i="4"/>
  <c r="AN8" i="1"/>
  <c r="AM9" i="1"/>
  <c r="AM11" i="1"/>
  <c r="BG34" i="4" l="1"/>
  <c r="BG36" i="4"/>
  <c r="BH33" i="4"/>
  <c r="AO8" i="1"/>
  <c r="AN9" i="1"/>
  <c r="AN11" i="1"/>
  <c r="BI33" i="4" l="1"/>
  <c r="BH36" i="4"/>
  <c r="BH34" i="4"/>
  <c r="AP8" i="1"/>
  <c r="AO9" i="1"/>
  <c r="AO11" i="1"/>
  <c r="BJ33" i="4" l="1"/>
  <c r="BI34" i="4"/>
  <c r="BI36" i="4"/>
  <c r="AQ8" i="1"/>
  <c r="AP9" i="1"/>
  <c r="AP11" i="1"/>
  <c r="BK33" i="4" l="1"/>
  <c r="BJ34" i="4"/>
  <c r="BJ36" i="4"/>
  <c r="AR8" i="1"/>
  <c r="AQ9" i="1"/>
  <c r="AQ11" i="1"/>
  <c r="BL33" i="4" l="1"/>
  <c r="BK34" i="4"/>
  <c r="BK36" i="4"/>
  <c r="AS8" i="1"/>
  <c r="AR9" i="1"/>
  <c r="AR11" i="1"/>
  <c r="AT8" i="1" l="1"/>
  <c r="BL34" i="4"/>
  <c r="BL36" i="4"/>
  <c r="BM33" i="4"/>
  <c r="AS11" i="1"/>
  <c r="AS9" i="1"/>
  <c r="AU8" i="1" l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M36" i="4"/>
  <c r="BM34" i="4"/>
  <c r="BN33" i="4"/>
  <c r="AT11" i="1"/>
  <c r="AT9" i="1"/>
  <c r="BQ8" i="1" l="1"/>
  <c r="AL13" i="1" s="1"/>
  <c r="BQ10" i="1"/>
  <c r="BR10" i="1"/>
  <c r="BN36" i="4"/>
  <c r="BO33" i="4"/>
  <c r="BN34" i="4"/>
  <c r="AU11" i="1"/>
  <c r="AU9" i="1"/>
  <c r="BQ9" i="1" l="1"/>
  <c r="BR9" i="1" s="1"/>
  <c r="AY12" i="1"/>
  <c r="BO36" i="4"/>
  <c r="BO34" i="4"/>
  <c r="BP33" i="4"/>
  <c r="AV9" i="1"/>
  <c r="AV11" i="1"/>
  <c r="BP36" i="4" l="1"/>
  <c r="BQ33" i="4"/>
  <c r="BP34" i="4"/>
  <c r="BR35" i="4"/>
  <c r="BQ35" i="4"/>
  <c r="AW11" i="1"/>
  <c r="AW9" i="1"/>
  <c r="BR33" i="4" l="1"/>
  <c r="BQ34" i="4" s="1"/>
  <c r="BR34" i="4" s="1"/>
  <c r="BP32" i="4" s="1"/>
  <c r="BQ32" i="4" s="1"/>
  <c r="BU8" i="4"/>
  <c r="AX11" i="1"/>
  <c r="AX9" i="1"/>
  <c r="BU11" i="4" l="1"/>
  <c r="BU9" i="4"/>
  <c r="CH7" i="4"/>
  <c r="BV8" i="4"/>
  <c r="AY11" i="1"/>
  <c r="AY9" i="1"/>
  <c r="BV11" i="4" l="1"/>
  <c r="BV9" i="4"/>
  <c r="BW8" i="4"/>
  <c r="AZ9" i="1"/>
  <c r="AZ11" i="1"/>
  <c r="BX8" i="4" l="1"/>
  <c r="BW9" i="4"/>
  <c r="BW11" i="4"/>
  <c r="BA11" i="1"/>
  <c r="BA9" i="1"/>
  <c r="BX11" i="4" l="1"/>
  <c r="BX9" i="4"/>
  <c r="BY8" i="4"/>
  <c r="BB9" i="1"/>
  <c r="BB11" i="1"/>
  <c r="BZ8" i="4" l="1"/>
  <c r="BY9" i="4"/>
  <c r="BY11" i="4"/>
  <c r="BC11" i="1"/>
  <c r="BC9" i="1"/>
  <c r="BZ9" i="4" l="1"/>
  <c r="CA8" i="4"/>
  <c r="BZ11" i="4"/>
  <c r="BD9" i="1"/>
  <c r="BD11" i="1"/>
  <c r="CA11" i="4" l="1"/>
  <c r="CA9" i="4"/>
  <c r="CB8" i="4"/>
  <c r="BE9" i="1"/>
  <c r="BE11" i="1"/>
  <c r="CB9" i="4" l="1"/>
  <c r="CB11" i="4"/>
  <c r="CC8" i="4"/>
  <c r="BF11" i="1"/>
  <c r="BF9" i="1"/>
  <c r="CC9" i="4" l="1"/>
  <c r="CD8" i="4"/>
  <c r="CC11" i="4"/>
  <c r="BG11" i="1"/>
  <c r="BG9" i="1"/>
  <c r="CD9" i="4" l="1"/>
  <c r="CE8" i="4"/>
  <c r="CD11" i="4"/>
  <c r="BH9" i="1"/>
  <c r="BH11" i="1"/>
  <c r="CE11" i="4" l="1"/>
  <c r="CF8" i="4"/>
  <c r="CE9" i="4"/>
  <c r="BI11" i="1"/>
  <c r="BI9" i="1"/>
  <c r="CG8" i="4" l="1"/>
  <c r="CF11" i="4"/>
  <c r="CF9" i="4"/>
  <c r="BJ11" i="1"/>
  <c r="BJ9" i="1"/>
  <c r="CH8" i="4" l="1"/>
  <c r="CG11" i="4"/>
  <c r="CG9" i="4"/>
  <c r="BK9" i="1"/>
  <c r="BK11" i="1"/>
  <c r="CH11" i="4" l="1"/>
  <c r="CI8" i="4"/>
  <c r="CH9" i="4"/>
  <c r="BL9" i="1"/>
  <c r="BL11" i="1"/>
  <c r="CJ8" i="4" l="1"/>
  <c r="CI9" i="4"/>
  <c r="CI11" i="4"/>
  <c r="BM11" i="1"/>
  <c r="BM9" i="1"/>
  <c r="CJ11" i="4" l="1"/>
  <c r="CJ9" i="4"/>
  <c r="CK8" i="4"/>
  <c r="BN9" i="1"/>
  <c r="BN11" i="1"/>
  <c r="CK11" i="4" l="1"/>
  <c r="CK9" i="4"/>
  <c r="CL8" i="4"/>
  <c r="BO9" i="1"/>
  <c r="BO11" i="1"/>
  <c r="CL9" i="4" l="1"/>
  <c r="CL11" i="4"/>
  <c r="CM8" i="4"/>
  <c r="BP9" i="1"/>
  <c r="BP11" i="1"/>
  <c r="BQ11" i="1" l="1"/>
  <c r="BR11" i="1"/>
  <c r="CM11" i="4"/>
  <c r="CM9" i="4"/>
  <c r="CN8" i="4"/>
  <c r="AL16" i="1"/>
  <c r="AL14" i="1"/>
  <c r="AM13" i="1"/>
  <c r="BP7" i="1" l="1"/>
  <c r="BQ7" i="1" s="1"/>
  <c r="CN9" i="4"/>
  <c r="CO8" i="4"/>
  <c r="CN11" i="4"/>
  <c r="AM16" i="1"/>
  <c r="AN13" i="1"/>
  <c r="AM14" i="1"/>
  <c r="CO9" i="4" l="1"/>
  <c r="CP8" i="4"/>
  <c r="CO11" i="4"/>
  <c r="AN16" i="1"/>
  <c r="AO13" i="1"/>
  <c r="AN14" i="1"/>
  <c r="AO16" i="1" l="1"/>
  <c r="CP9" i="4"/>
  <c r="CQ8" i="4"/>
  <c r="CP11" i="4"/>
  <c r="AP13" i="1"/>
  <c r="AP16" i="1" s="1"/>
  <c r="AO14" i="1"/>
  <c r="CQ11" i="4" l="1"/>
  <c r="CR8" i="4"/>
  <c r="CQ9" i="4"/>
  <c r="AP14" i="1"/>
  <c r="AQ13" i="1"/>
  <c r="AQ16" i="1" l="1"/>
  <c r="CS8" i="4"/>
  <c r="CR11" i="4"/>
  <c r="CR9" i="4"/>
  <c r="AQ14" i="1"/>
  <c r="AR13" i="1"/>
  <c r="AR16" i="1" s="1"/>
  <c r="CS9" i="4" l="1"/>
  <c r="CT8" i="4"/>
  <c r="CS11" i="4"/>
  <c r="AR14" i="1"/>
  <c r="AS13" i="1"/>
  <c r="AS16" i="1" l="1"/>
  <c r="CT11" i="4"/>
  <c r="CU8" i="4"/>
  <c r="CT9" i="4"/>
  <c r="AS14" i="1"/>
  <c r="AT13" i="1"/>
  <c r="AT16" i="1" s="1"/>
  <c r="CV8" i="4" l="1"/>
  <c r="CU9" i="4"/>
  <c r="CU11" i="4"/>
  <c r="AT14" i="1"/>
  <c r="AU13" i="1"/>
  <c r="AU16" i="1" s="1"/>
  <c r="CV11" i="4" l="1"/>
  <c r="CW8" i="4"/>
  <c r="CV9" i="4"/>
  <c r="AV13" i="1"/>
  <c r="AV16" i="1" s="1"/>
  <c r="AU14" i="1"/>
  <c r="CX8" i="4" l="1"/>
  <c r="CW11" i="4"/>
  <c r="CW9" i="4"/>
  <c r="AW13" i="1"/>
  <c r="AW16" i="1" s="1"/>
  <c r="AV14" i="1"/>
  <c r="CX9" i="4" l="1"/>
  <c r="CX11" i="4"/>
  <c r="CY8" i="4"/>
  <c r="AW14" i="1"/>
  <c r="AX13" i="1"/>
  <c r="AX16" i="1" s="1"/>
  <c r="CY9" i="4" l="1"/>
  <c r="CY11" i="4"/>
  <c r="CZ8" i="4"/>
  <c r="BU13" i="4" s="1"/>
  <c r="DA10" i="4"/>
  <c r="CZ10" i="4"/>
  <c r="AY13" i="1"/>
  <c r="AY16" i="1" s="1"/>
  <c r="AX14" i="1"/>
  <c r="BU14" i="4" l="1"/>
  <c r="BU16" i="4"/>
  <c r="BV13" i="4"/>
  <c r="CH12" i="4"/>
  <c r="CZ9" i="4"/>
  <c r="DA9" i="4" s="1"/>
  <c r="CY7" i="4" s="1"/>
  <c r="CZ7" i="4" s="1"/>
  <c r="AZ13" i="1"/>
  <c r="AZ16" i="1" s="1"/>
  <c r="AY14" i="1"/>
  <c r="BV16" i="4" l="1"/>
  <c r="BV14" i="4"/>
  <c r="BW13" i="4"/>
  <c r="BA13" i="1"/>
  <c r="BA16" i="1" s="1"/>
  <c r="AZ14" i="1"/>
  <c r="BW16" i="4" l="1"/>
  <c r="BX13" i="4"/>
  <c r="BW14" i="4"/>
  <c r="BB13" i="1"/>
  <c r="BB16" i="1" s="1"/>
  <c r="BA14" i="1"/>
  <c r="BX16" i="4" l="1"/>
  <c r="BX14" i="4"/>
  <c r="BY13" i="4"/>
  <c r="BB14" i="1"/>
  <c r="BC13" i="1"/>
  <c r="BC16" i="1" s="1"/>
  <c r="BZ13" i="4" l="1"/>
  <c r="BY14" i="4"/>
  <c r="BC14" i="1"/>
  <c r="BD13" i="1"/>
  <c r="BD16" i="1" s="1"/>
  <c r="CA13" i="4" l="1"/>
  <c r="BZ14" i="4"/>
  <c r="BE13" i="1"/>
  <c r="BE16" i="1" s="1"/>
  <c r="BD14" i="1"/>
  <c r="CB13" i="4" l="1"/>
  <c r="CA14" i="4"/>
  <c r="BE14" i="1"/>
  <c r="BF13" i="1"/>
  <c r="BF16" i="1" s="1"/>
  <c r="CB14" i="4" l="1"/>
  <c r="CC13" i="4"/>
  <c r="BF14" i="1"/>
  <c r="BG13" i="1"/>
  <c r="BG16" i="1" s="1"/>
  <c r="CD13" i="4" l="1"/>
  <c r="CC14" i="4"/>
  <c r="BH13" i="1"/>
  <c r="BH16" i="1" s="1"/>
  <c r="BG14" i="1"/>
  <c r="CD14" i="4" l="1"/>
  <c r="CE13" i="4"/>
  <c r="BI13" i="1"/>
  <c r="BI16" i="1" s="1"/>
  <c r="BH14" i="1"/>
  <c r="CE14" i="4" l="1"/>
  <c r="CF13" i="4"/>
  <c r="BI14" i="1"/>
  <c r="BJ13" i="1"/>
  <c r="BJ16" i="1" s="1"/>
  <c r="CF14" i="4" l="1"/>
  <c r="CG13" i="4"/>
  <c r="BK13" i="1"/>
  <c r="BK16" i="1" s="1"/>
  <c r="BJ14" i="1"/>
  <c r="CH13" i="4" l="1"/>
  <c r="CG14" i="4"/>
  <c r="BL13" i="1"/>
  <c r="BL16" i="1" s="1"/>
  <c r="BK14" i="1"/>
  <c r="CH14" i="4" l="1"/>
  <c r="CI13" i="4"/>
  <c r="BM13" i="1"/>
  <c r="BM16" i="1" s="1"/>
  <c r="BL14" i="1"/>
  <c r="CI14" i="4" l="1"/>
  <c r="CJ13" i="4"/>
  <c r="BN13" i="1"/>
  <c r="BM14" i="1"/>
  <c r="CJ14" i="4" l="1"/>
  <c r="CK13" i="4"/>
  <c r="BN16" i="1"/>
  <c r="BN14" i="1"/>
  <c r="BO13" i="1"/>
  <c r="CK14" i="4" l="1"/>
  <c r="CL13" i="4"/>
  <c r="BO16" i="1"/>
  <c r="BP13" i="1"/>
  <c r="BO14" i="1"/>
  <c r="BR15" i="1" l="1"/>
  <c r="BQ15" i="1"/>
  <c r="BQ13" i="1"/>
  <c r="AL18" i="1" s="1"/>
  <c r="CL14" i="4"/>
  <c r="CM13" i="4"/>
  <c r="BP14" i="1"/>
  <c r="BP16" i="1"/>
  <c r="BR16" i="1" l="1"/>
  <c r="BQ16" i="1"/>
  <c r="BQ14" i="1"/>
  <c r="BR14" i="1" s="1"/>
  <c r="CN13" i="4"/>
  <c r="CM14" i="4"/>
  <c r="AL19" i="1"/>
  <c r="AY17" i="1"/>
  <c r="AM18" i="1"/>
  <c r="AL21" i="1"/>
  <c r="BP12" i="1" l="1"/>
  <c r="BQ12" i="1" s="1"/>
  <c r="CN14" i="4"/>
  <c r="CO13" i="4"/>
  <c r="AM21" i="1"/>
  <c r="AM19" i="1"/>
  <c r="AN18" i="1"/>
  <c r="CP13" i="4" l="1"/>
  <c r="CO14" i="4"/>
  <c r="AN21" i="1"/>
  <c r="AN19" i="1"/>
  <c r="AO18" i="1"/>
  <c r="CP14" i="4" l="1"/>
  <c r="CQ13" i="4"/>
  <c r="AP18" i="1"/>
  <c r="AO19" i="1"/>
  <c r="AO21" i="1"/>
  <c r="CR13" i="4" l="1"/>
  <c r="CQ14" i="4"/>
  <c r="AP19" i="1"/>
  <c r="AQ18" i="1"/>
  <c r="AP21" i="1"/>
  <c r="CR14" i="4" l="1"/>
  <c r="CS13" i="4"/>
  <c r="AQ21" i="1"/>
  <c r="AQ19" i="1"/>
  <c r="AR18" i="1"/>
  <c r="CS14" i="4" l="1"/>
  <c r="CT13" i="4"/>
  <c r="AR19" i="1"/>
  <c r="AS18" i="1"/>
  <c r="AR21" i="1"/>
  <c r="CT14" i="4" l="1"/>
  <c r="CU13" i="4"/>
  <c r="AT18" i="1"/>
  <c r="AS21" i="1"/>
  <c r="AS19" i="1"/>
  <c r="CU14" i="4" l="1"/>
  <c r="CV13" i="4"/>
  <c r="AT19" i="1"/>
  <c r="AT21" i="1"/>
  <c r="AU18" i="1"/>
  <c r="CV14" i="4" l="1"/>
  <c r="CW13" i="4"/>
  <c r="AU19" i="1"/>
  <c r="AU21" i="1"/>
  <c r="AV18" i="1"/>
  <c r="CW16" i="4" l="1"/>
  <c r="CX13" i="4"/>
  <c r="CW14" i="4"/>
  <c r="AV21" i="1"/>
  <c r="AV19" i="1"/>
  <c r="AW18" i="1"/>
  <c r="CX16" i="4" l="1"/>
  <c r="CX14" i="4"/>
  <c r="CY13" i="4"/>
  <c r="AW21" i="1"/>
  <c r="AX18" i="1"/>
  <c r="AW19" i="1"/>
  <c r="CZ13" i="4" l="1"/>
  <c r="BU18" i="4" s="1"/>
  <c r="CY14" i="4"/>
  <c r="CY16" i="4"/>
  <c r="DA15" i="4"/>
  <c r="CZ15" i="4"/>
  <c r="AX19" i="1"/>
  <c r="AY18" i="1"/>
  <c r="AX21" i="1"/>
  <c r="BU21" i="4" l="1"/>
  <c r="BU19" i="4"/>
  <c r="BV18" i="4"/>
  <c r="CH17" i="4"/>
  <c r="CZ14" i="4"/>
  <c r="DA14" i="4" s="1"/>
  <c r="CY12" i="4" s="1"/>
  <c r="CZ12" i="4" s="1"/>
  <c r="AY21" i="1"/>
  <c r="AZ18" i="1"/>
  <c r="AY19" i="1"/>
  <c r="BV19" i="4" l="1"/>
  <c r="BV21" i="4"/>
  <c r="BW18" i="4"/>
  <c r="AZ21" i="1"/>
  <c r="AZ19" i="1"/>
  <c r="BA18" i="1"/>
  <c r="BW21" i="4" l="1"/>
  <c r="BX18" i="4"/>
  <c r="BW19" i="4"/>
  <c r="BB18" i="1"/>
  <c r="BA19" i="1"/>
  <c r="BA21" i="1"/>
  <c r="BX19" i="4" l="1"/>
  <c r="BX21" i="4"/>
  <c r="BY18" i="4"/>
  <c r="BC18" i="1"/>
  <c r="BB19" i="1"/>
  <c r="BB21" i="1"/>
  <c r="BZ18" i="4" l="1"/>
  <c r="BY19" i="4"/>
  <c r="BY21" i="4"/>
  <c r="BC21" i="1"/>
  <c r="BC19" i="1"/>
  <c r="BD18" i="1"/>
  <c r="BZ21" i="4" l="1"/>
  <c r="CA18" i="4"/>
  <c r="BZ19" i="4"/>
  <c r="BD19" i="1"/>
  <c r="BE18" i="1"/>
  <c r="BD21" i="1"/>
  <c r="CA19" i="4" l="1"/>
  <c r="CA21" i="4"/>
  <c r="CB18" i="4"/>
  <c r="BF18" i="1"/>
  <c r="BE19" i="1"/>
  <c r="BE21" i="1"/>
  <c r="CB21" i="4" l="1"/>
  <c r="CB19" i="4"/>
  <c r="CC18" i="4"/>
  <c r="BF19" i="1"/>
  <c r="BG18" i="1"/>
  <c r="BF21" i="1"/>
  <c r="CD18" i="4" l="1"/>
  <c r="CC19" i="4"/>
  <c r="CC21" i="4"/>
  <c r="BG19" i="1"/>
  <c r="BG21" i="1"/>
  <c r="BH18" i="1"/>
  <c r="CD19" i="4" l="1"/>
  <c r="CD21" i="4"/>
  <c r="CE18" i="4"/>
  <c r="BH21" i="1"/>
  <c r="BI18" i="1"/>
  <c r="BH19" i="1"/>
  <c r="CF18" i="4" l="1"/>
  <c r="CE19" i="4"/>
  <c r="CE21" i="4"/>
  <c r="BI21" i="1"/>
  <c r="BJ18" i="1"/>
  <c r="BI19" i="1"/>
  <c r="CF19" i="4" l="1"/>
  <c r="CF21" i="4"/>
  <c r="CG18" i="4"/>
  <c r="BJ19" i="1"/>
  <c r="BJ21" i="1"/>
  <c r="BK18" i="1"/>
  <c r="CG21" i="4" l="1"/>
  <c r="CH18" i="4"/>
  <c r="CG19" i="4"/>
  <c r="BK21" i="1"/>
  <c r="BK19" i="1"/>
  <c r="BL18" i="1"/>
  <c r="CH19" i="4" l="1"/>
  <c r="CH21" i="4"/>
  <c r="CI18" i="4"/>
  <c r="BL21" i="1"/>
  <c r="BM18" i="1"/>
  <c r="BL19" i="1"/>
  <c r="CJ18" i="4" l="1"/>
  <c r="CI19" i="4"/>
  <c r="CI21" i="4"/>
  <c r="BN18" i="1"/>
  <c r="BM19" i="1"/>
  <c r="BM21" i="1"/>
  <c r="CJ21" i="4" l="1"/>
  <c r="CJ19" i="4"/>
  <c r="CK18" i="4"/>
  <c r="BO18" i="1"/>
  <c r="BN19" i="1"/>
  <c r="BN21" i="1"/>
  <c r="CK19" i="4" l="1"/>
  <c r="CL18" i="4"/>
  <c r="CK21" i="4"/>
  <c r="BO19" i="1"/>
  <c r="BO21" i="1"/>
  <c r="BP18" i="1"/>
  <c r="BQ20" i="1" l="1"/>
  <c r="BR20" i="1"/>
  <c r="BQ18" i="1"/>
  <c r="AL23" i="1" s="1"/>
  <c r="CL19" i="4"/>
  <c r="CL21" i="4"/>
  <c r="CM18" i="4"/>
  <c r="BP19" i="1"/>
  <c r="BP21" i="1"/>
  <c r="BR21" i="1" l="1"/>
  <c r="BQ19" i="1"/>
  <c r="BR19" i="1" s="1"/>
  <c r="BQ21" i="1"/>
  <c r="CM21" i="4"/>
  <c r="CN18" i="4"/>
  <c r="CM19" i="4"/>
  <c r="AL26" i="1"/>
  <c r="AM23" i="1"/>
  <c r="AL24" i="1"/>
  <c r="AY22" i="1"/>
  <c r="BP17" i="1" l="1"/>
  <c r="BQ17" i="1" s="1"/>
  <c r="CN21" i="4"/>
  <c r="CN19" i="4"/>
  <c r="CO18" i="4"/>
  <c r="AM24" i="1"/>
  <c r="AM26" i="1"/>
  <c r="AN23" i="1"/>
  <c r="CO21" i="4" l="1"/>
  <c r="CP18" i="4"/>
  <c r="CO19" i="4"/>
  <c r="AO23" i="1"/>
  <c r="AN24" i="1"/>
  <c r="AN26" i="1"/>
  <c r="CP19" i="4" l="1"/>
  <c r="CP21" i="4"/>
  <c r="CQ18" i="4"/>
  <c r="AO26" i="1"/>
  <c r="AP23" i="1"/>
  <c r="AO24" i="1"/>
  <c r="CR18" i="4" l="1"/>
  <c r="CQ19" i="4"/>
  <c r="CQ21" i="4"/>
  <c r="AP24" i="1"/>
  <c r="AQ23" i="1"/>
  <c r="AP26" i="1"/>
  <c r="CR19" i="4" l="1"/>
  <c r="CR21" i="4"/>
  <c r="CS18" i="4"/>
  <c r="AR23" i="1"/>
  <c r="AQ24" i="1"/>
  <c r="AQ26" i="1"/>
  <c r="CS21" i="4" l="1"/>
  <c r="CS19" i="4"/>
  <c r="CT18" i="4"/>
  <c r="AR26" i="1"/>
  <c r="AR24" i="1"/>
  <c r="AS23" i="1"/>
  <c r="CT19" i="4" l="1"/>
  <c r="CU18" i="4"/>
  <c r="CT21" i="4"/>
  <c r="AS24" i="1"/>
  <c r="AS26" i="1"/>
  <c r="AT23" i="1"/>
  <c r="CU19" i="4" l="1"/>
  <c r="CV18" i="4"/>
  <c r="CU21" i="4"/>
  <c r="AU23" i="1"/>
  <c r="AT24" i="1"/>
  <c r="AT26" i="1"/>
  <c r="CV19" i="4" l="1"/>
  <c r="CV21" i="4"/>
  <c r="CW18" i="4"/>
  <c r="AU24" i="1"/>
  <c r="AU26" i="1"/>
  <c r="AV23" i="1"/>
  <c r="CW19" i="4" l="1"/>
  <c r="CW21" i="4"/>
  <c r="CX18" i="4"/>
  <c r="AV24" i="1"/>
  <c r="AV26" i="1"/>
  <c r="AW23" i="1"/>
  <c r="CX21" i="4" l="1"/>
  <c r="CX19" i="4"/>
  <c r="CY18" i="4"/>
  <c r="AW26" i="1"/>
  <c r="AX23" i="1"/>
  <c r="AW24" i="1"/>
  <c r="CY21" i="4" l="1"/>
  <c r="CZ18" i="4"/>
  <c r="BU23" i="4" s="1"/>
  <c r="CY19" i="4"/>
  <c r="DA20" i="4"/>
  <c r="CZ20" i="4"/>
  <c r="AY23" i="1"/>
  <c r="AX24" i="1"/>
  <c r="AX26" i="1"/>
  <c r="BU26" i="4" l="1"/>
  <c r="BU24" i="4"/>
  <c r="CH22" i="4"/>
  <c r="BV23" i="4"/>
  <c r="CZ19" i="4"/>
  <c r="DA19" i="4" s="1"/>
  <c r="CY17" i="4" s="1"/>
  <c r="CZ17" i="4" s="1"/>
  <c r="AY24" i="1"/>
  <c r="AY26" i="1"/>
  <c r="AZ23" i="1"/>
  <c r="BV26" i="4" l="1"/>
  <c r="BV24" i="4"/>
  <c r="BW23" i="4"/>
  <c r="AZ26" i="1"/>
  <c r="BA23" i="1"/>
  <c r="AZ24" i="1"/>
  <c r="BW24" i="4" l="1"/>
  <c r="BX23" i="4"/>
  <c r="BW26" i="4"/>
  <c r="BA26" i="1"/>
  <c r="BB23" i="1"/>
  <c r="BA24" i="1"/>
  <c r="BY23" i="4" l="1"/>
  <c r="BX26" i="4"/>
  <c r="BX24" i="4"/>
  <c r="BC23" i="1"/>
  <c r="BB24" i="1"/>
  <c r="BB26" i="1"/>
  <c r="BY26" i="4" l="1"/>
  <c r="BY24" i="4"/>
  <c r="BZ23" i="4"/>
  <c r="BD23" i="1"/>
  <c r="BC24" i="1"/>
  <c r="BC26" i="1"/>
  <c r="CA23" i="4" l="1"/>
  <c r="BZ26" i="4"/>
  <c r="BZ24" i="4"/>
  <c r="BD26" i="1"/>
  <c r="BD24" i="1"/>
  <c r="BE23" i="1"/>
  <c r="CA26" i="4" l="1"/>
  <c r="CA24" i="4"/>
  <c r="CB23" i="4"/>
  <c r="BE24" i="1"/>
  <c r="BE26" i="1"/>
  <c r="BF23" i="1"/>
  <c r="CB26" i="4" l="1"/>
  <c r="CC23" i="4"/>
  <c r="CB24" i="4"/>
  <c r="BG23" i="1"/>
  <c r="BF24" i="1"/>
  <c r="BF26" i="1"/>
  <c r="CC26" i="4" l="1"/>
  <c r="CD23" i="4"/>
  <c r="CC24" i="4"/>
  <c r="BG24" i="1"/>
  <c r="BG26" i="1"/>
  <c r="BH23" i="1"/>
  <c r="CD24" i="4" l="1"/>
  <c r="CD26" i="4"/>
  <c r="CE23" i="4"/>
  <c r="BH24" i="1"/>
  <c r="BH26" i="1"/>
  <c r="BI23" i="1"/>
  <c r="CE24" i="4" l="1"/>
  <c r="CF23" i="4"/>
  <c r="CE26" i="4"/>
  <c r="BI26" i="1"/>
  <c r="BJ23" i="1"/>
  <c r="BI24" i="1"/>
  <c r="CF24" i="4" l="1"/>
  <c r="CG23" i="4"/>
  <c r="CF26" i="4"/>
  <c r="BJ26" i="1"/>
  <c r="BK23" i="1"/>
  <c r="BJ24" i="1"/>
  <c r="CG26" i="4" l="1"/>
  <c r="CH23" i="4"/>
  <c r="CG24" i="4"/>
  <c r="BK24" i="1"/>
  <c r="BK26" i="1"/>
  <c r="BL23" i="1"/>
  <c r="CI23" i="4" l="1"/>
  <c r="CH26" i="4"/>
  <c r="CH24" i="4"/>
  <c r="BL26" i="1"/>
  <c r="BM23" i="1"/>
  <c r="BL24" i="1"/>
  <c r="CI26" i="4" l="1"/>
  <c r="CI24" i="4"/>
  <c r="CJ23" i="4"/>
  <c r="BM26" i="1"/>
  <c r="BN23" i="1"/>
  <c r="BM24" i="1"/>
  <c r="CJ26" i="4" l="1"/>
  <c r="CJ24" i="4"/>
  <c r="CK23" i="4"/>
  <c r="BO23" i="1"/>
  <c r="BN24" i="1"/>
  <c r="BN26" i="1"/>
  <c r="CK26" i="4" l="1"/>
  <c r="CK24" i="4"/>
  <c r="CL23" i="4"/>
  <c r="BO24" i="1"/>
  <c r="BO26" i="1"/>
  <c r="BP23" i="1"/>
  <c r="BR25" i="1" l="1"/>
  <c r="BQ25" i="1"/>
  <c r="BQ23" i="1"/>
  <c r="AL28" i="1" s="1"/>
  <c r="CM23" i="4"/>
  <c r="CL24" i="4"/>
  <c r="CL26" i="4"/>
  <c r="BP26" i="1"/>
  <c r="BP24" i="1"/>
  <c r="BQ26" i="1" l="1"/>
  <c r="BQ24" i="1"/>
  <c r="BR24" i="1" s="1"/>
  <c r="BR26" i="1"/>
  <c r="CM26" i="4"/>
  <c r="CM24" i="4"/>
  <c r="CN23" i="4"/>
  <c r="AM28" i="1"/>
  <c r="AL29" i="1"/>
  <c r="AL31" i="1"/>
  <c r="AY27" i="1"/>
  <c r="BP22" i="1" l="1"/>
  <c r="BQ22" i="1" s="1"/>
  <c r="CN26" i="4"/>
  <c r="CO23" i="4"/>
  <c r="CN24" i="4"/>
  <c r="AM31" i="1"/>
  <c r="AN28" i="1"/>
  <c r="AM29" i="1"/>
  <c r="CP23" i="4" l="1"/>
  <c r="CO26" i="4"/>
  <c r="CO24" i="4"/>
  <c r="AN31" i="1"/>
  <c r="AN29" i="1"/>
  <c r="AO28" i="1"/>
  <c r="CQ23" i="4" l="1"/>
  <c r="CP26" i="4"/>
  <c r="CP24" i="4"/>
  <c r="AO31" i="1"/>
  <c r="AP28" i="1"/>
  <c r="AO29" i="1"/>
  <c r="CQ24" i="4" l="1"/>
  <c r="CQ26" i="4"/>
  <c r="CR23" i="4"/>
  <c r="AQ28" i="1"/>
  <c r="AP29" i="1"/>
  <c r="AP31" i="1"/>
  <c r="CR24" i="4" l="1"/>
  <c r="CS23" i="4"/>
  <c r="CR26" i="4"/>
  <c r="AR28" i="1"/>
  <c r="AQ29" i="1"/>
  <c r="AQ31" i="1"/>
  <c r="CS26" i="4" l="1"/>
  <c r="CS24" i="4"/>
  <c r="CT23" i="4"/>
  <c r="AS28" i="1"/>
  <c r="AR29" i="1"/>
  <c r="AR31" i="1"/>
  <c r="CU23" i="4" l="1"/>
  <c r="CT26" i="4"/>
  <c r="CT24" i="4"/>
  <c r="AS31" i="1"/>
  <c r="AS29" i="1"/>
  <c r="AT28" i="1"/>
  <c r="CU26" i="4" l="1"/>
  <c r="CU24" i="4"/>
  <c r="CV23" i="4"/>
  <c r="AT29" i="1"/>
  <c r="AT31" i="1"/>
  <c r="AU28" i="1"/>
  <c r="CV26" i="4" l="1"/>
  <c r="CV24" i="4"/>
  <c r="CW23" i="4"/>
  <c r="AV28" i="1"/>
  <c r="AU29" i="1"/>
  <c r="AU31" i="1"/>
  <c r="CW24" i="4" l="1"/>
  <c r="CW26" i="4"/>
  <c r="CX23" i="4"/>
  <c r="AV29" i="1"/>
  <c r="AV31" i="1"/>
  <c r="AW28" i="1"/>
  <c r="CY23" i="4" l="1"/>
  <c r="CX26" i="4"/>
  <c r="CX24" i="4"/>
  <c r="AW29" i="1"/>
  <c r="AW31" i="1"/>
  <c r="AX28" i="1"/>
  <c r="CY26" i="4" l="1"/>
  <c r="CY24" i="4"/>
  <c r="CZ23" i="4"/>
  <c r="BU28" i="4" s="1"/>
  <c r="CZ25" i="4"/>
  <c r="DA25" i="4"/>
  <c r="AX31" i="1"/>
  <c r="AY28" i="1"/>
  <c r="AX29" i="1"/>
  <c r="BU31" i="4" l="1"/>
  <c r="BV28" i="4"/>
  <c r="BU29" i="4"/>
  <c r="CH27" i="4"/>
  <c r="CZ24" i="4"/>
  <c r="DA24" i="4" s="1"/>
  <c r="CY22" i="4" s="1"/>
  <c r="CZ22" i="4" s="1"/>
  <c r="AY31" i="1"/>
  <c r="AZ28" i="1"/>
  <c r="AY29" i="1"/>
  <c r="BV29" i="4" l="1"/>
  <c r="BW28" i="4"/>
  <c r="BV31" i="4"/>
  <c r="AZ29" i="1"/>
  <c r="AZ31" i="1"/>
  <c r="BA28" i="1"/>
  <c r="BW29" i="4" l="1"/>
  <c r="BX28" i="4"/>
  <c r="BW31" i="4"/>
  <c r="BA31" i="1"/>
  <c r="BB28" i="1"/>
  <c r="BA29" i="1"/>
  <c r="BX29" i="4" l="1"/>
  <c r="BY28" i="4"/>
  <c r="BX31" i="4"/>
  <c r="BB31" i="1"/>
  <c r="BB29" i="1"/>
  <c r="BC28" i="1"/>
  <c r="BZ28" i="4" l="1"/>
  <c r="BY29" i="4"/>
  <c r="BY31" i="4"/>
  <c r="BD28" i="1"/>
  <c r="BC29" i="1"/>
  <c r="BC31" i="1"/>
  <c r="BZ29" i="4" l="1"/>
  <c r="BZ31" i="4"/>
  <c r="CA28" i="4"/>
  <c r="BD31" i="1"/>
  <c r="BE28" i="1"/>
  <c r="BD29" i="1"/>
  <c r="CA31" i="4" l="1"/>
  <c r="CB28" i="4"/>
  <c r="CA29" i="4"/>
  <c r="BE31" i="1"/>
  <c r="BE29" i="1"/>
  <c r="BF28" i="1"/>
  <c r="CB31" i="4" l="1"/>
  <c r="CC28" i="4"/>
  <c r="CB29" i="4"/>
  <c r="BF29" i="1"/>
  <c r="BG28" i="1"/>
  <c r="BF31" i="1"/>
  <c r="CD28" i="4" l="1"/>
  <c r="CC31" i="4"/>
  <c r="CC29" i="4"/>
  <c r="BH28" i="1"/>
  <c r="BG31" i="1"/>
  <c r="BG29" i="1"/>
  <c r="CD31" i="4" l="1"/>
  <c r="CD29" i="4"/>
  <c r="CE28" i="4"/>
  <c r="BH29" i="1"/>
  <c r="BH31" i="1"/>
  <c r="BI28" i="1"/>
  <c r="CE31" i="4" l="1"/>
  <c r="CE29" i="4"/>
  <c r="CF28" i="4"/>
  <c r="BI29" i="1"/>
  <c r="BI31" i="1"/>
  <c r="BJ28" i="1"/>
  <c r="CF31" i="4" l="1"/>
  <c r="CG28" i="4"/>
  <c r="CF29" i="4"/>
  <c r="BJ31" i="1"/>
  <c r="BK28" i="1"/>
  <c r="BJ29" i="1"/>
  <c r="CG31" i="4" l="1"/>
  <c r="CH28" i="4"/>
  <c r="CG29" i="4"/>
  <c r="BK31" i="1"/>
  <c r="BL28" i="1"/>
  <c r="BK29" i="1"/>
  <c r="CH29" i="4" l="1"/>
  <c r="CH31" i="4"/>
  <c r="CI28" i="4"/>
  <c r="BL29" i="1"/>
  <c r="BL31" i="1"/>
  <c r="BM28" i="1"/>
  <c r="CI29" i="4" l="1"/>
  <c r="CJ28" i="4"/>
  <c r="CI31" i="4"/>
  <c r="BM31" i="1"/>
  <c r="BN28" i="1"/>
  <c r="BM29" i="1"/>
  <c r="CJ29" i="4" l="1"/>
  <c r="CJ31" i="4"/>
  <c r="CK28" i="4"/>
  <c r="BN29" i="1"/>
  <c r="BN31" i="1"/>
  <c r="BO28" i="1"/>
  <c r="CK31" i="4" l="1"/>
  <c r="CK29" i="4"/>
  <c r="CL28" i="4"/>
  <c r="BO29" i="1"/>
  <c r="BP28" i="1"/>
  <c r="BO31" i="1"/>
  <c r="BR30" i="1" l="1"/>
  <c r="BQ30" i="1"/>
  <c r="BQ28" i="1"/>
  <c r="AL33" i="1" s="1"/>
  <c r="CL31" i="4"/>
  <c r="CM28" i="4"/>
  <c r="CL29" i="4"/>
  <c r="BP31" i="1"/>
  <c r="BP29" i="1"/>
  <c r="BQ31" i="1" l="1"/>
  <c r="BR31" i="1"/>
  <c r="BQ29" i="1"/>
  <c r="BR29" i="1" s="1"/>
  <c r="CM31" i="4"/>
  <c r="CN28" i="4"/>
  <c r="CM29" i="4"/>
  <c r="AY32" i="1"/>
  <c r="AL34" i="1"/>
  <c r="AM33" i="1"/>
  <c r="AL36" i="1"/>
  <c r="BP27" i="1" l="1"/>
  <c r="BQ27" i="1" s="1"/>
  <c r="CN31" i="4"/>
  <c r="CO28" i="4"/>
  <c r="CN29" i="4"/>
  <c r="AM36" i="1"/>
  <c r="AN33" i="1"/>
  <c r="AM34" i="1"/>
  <c r="CP28" i="4" l="1"/>
  <c r="CO29" i="4"/>
  <c r="CO31" i="4"/>
  <c r="AN36" i="1"/>
  <c r="AO33" i="1"/>
  <c r="AN34" i="1"/>
  <c r="CP31" i="4" l="1"/>
  <c r="CQ28" i="4"/>
  <c r="CP29" i="4"/>
  <c r="AO34" i="1"/>
  <c r="AP33" i="1"/>
  <c r="AO36" i="1"/>
  <c r="CQ31" i="4" l="1"/>
  <c r="CQ29" i="4"/>
  <c r="CR28" i="4"/>
  <c r="AQ33" i="1"/>
  <c r="AP34" i="1"/>
  <c r="AP36" i="1"/>
  <c r="CR31" i="4" l="1"/>
  <c r="CS28" i="4"/>
  <c r="CR29" i="4"/>
  <c r="AQ36" i="1"/>
  <c r="AR33" i="1"/>
  <c r="AQ34" i="1"/>
  <c r="CS31" i="4" l="1"/>
  <c r="CT28" i="4"/>
  <c r="CS29" i="4"/>
  <c r="AR34" i="1"/>
  <c r="AR36" i="1"/>
  <c r="AS33" i="1"/>
  <c r="CT29" i="4" l="1"/>
  <c r="CT31" i="4"/>
  <c r="CU28" i="4"/>
  <c r="AS36" i="1"/>
  <c r="AT33" i="1"/>
  <c r="AS34" i="1"/>
  <c r="CU29" i="4" l="1"/>
  <c r="CU31" i="4"/>
  <c r="CV28" i="4"/>
  <c r="AT36" i="1"/>
  <c r="AT34" i="1"/>
  <c r="AU33" i="1"/>
  <c r="CV29" i="4" l="1"/>
  <c r="CV31" i="4"/>
  <c r="CW28" i="4"/>
  <c r="AV33" i="1"/>
  <c r="AU34" i="1"/>
  <c r="AU36" i="1"/>
  <c r="CW31" i="4" l="1"/>
  <c r="CW29" i="4"/>
  <c r="CX28" i="4"/>
  <c r="AW33" i="1"/>
  <c r="AV36" i="1"/>
  <c r="AV34" i="1"/>
  <c r="CX29" i="4" l="1"/>
  <c r="CX31" i="4"/>
  <c r="CY28" i="4"/>
  <c r="AW34" i="1"/>
  <c r="AW36" i="1"/>
  <c r="AX33" i="1"/>
  <c r="CY31" i="4" l="1"/>
  <c r="CZ28" i="4"/>
  <c r="BU33" i="4" s="1"/>
  <c r="CY29" i="4"/>
  <c r="CZ30" i="4"/>
  <c r="DA30" i="4"/>
  <c r="AY33" i="1"/>
  <c r="AX34" i="1"/>
  <c r="AX36" i="1"/>
  <c r="BU36" i="4" l="1"/>
  <c r="BU34" i="4"/>
  <c r="CH32" i="4"/>
  <c r="BV33" i="4"/>
  <c r="CZ29" i="4"/>
  <c r="DA29" i="4" s="1"/>
  <c r="CY27" i="4" s="1"/>
  <c r="CZ27" i="4" s="1"/>
  <c r="AY36" i="1"/>
  <c r="AZ33" i="1"/>
  <c r="AY34" i="1"/>
  <c r="BV36" i="4" l="1"/>
  <c r="BW33" i="4"/>
  <c r="BV34" i="4"/>
  <c r="AZ34" i="1"/>
  <c r="AZ36" i="1"/>
  <c r="BA33" i="1"/>
  <c r="BX33" i="4" l="1"/>
  <c r="BW34" i="4"/>
  <c r="BW36" i="4"/>
  <c r="BA34" i="1"/>
  <c r="BB33" i="1"/>
  <c r="BA36" i="1"/>
  <c r="BY33" i="4" l="1"/>
  <c r="BX34" i="4"/>
  <c r="BX36" i="4"/>
  <c r="BB36" i="1"/>
  <c r="BC33" i="1"/>
  <c r="BB34" i="1"/>
  <c r="BZ33" i="4" l="1"/>
  <c r="BY34" i="4"/>
  <c r="BY36" i="4"/>
  <c r="BC36" i="1"/>
  <c r="BD33" i="1"/>
  <c r="BC34" i="1"/>
  <c r="BZ34" i="4" l="1"/>
  <c r="BZ36" i="4"/>
  <c r="CA33" i="4"/>
  <c r="BE33" i="1"/>
  <c r="BD34" i="1"/>
  <c r="BD36" i="1"/>
  <c r="CA34" i="4" l="1"/>
  <c r="CB33" i="4"/>
  <c r="CA36" i="4"/>
  <c r="BE36" i="1"/>
  <c r="BF33" i="1"/>
  <c r="BE34" i="1"/>
  <c r="CB36" i="4" l="1"/>
  <c r="CC33" i="4"/>
  <c r="CB34" i="4"/>
  <c r="BF36" i="1"/>
  <c r="BF34" i="1"/>
  <c r="BG33" i="1"/>
  <c r="CC36" i="4" l="1"/>
  <c r="CC34" i="4"/>
  <c r="CD33" i="4"/>
  <c r="BH33" i="1"/>
  <c r="BG34" i="1"/>
  <c r="BG36" i="1"/>
  <c r="CD36" i="4" l="1"/>
  <c r="CE33" i="4"/>
  <c r="CD34" i="4"/>
  <c r="BI33" i="1"/>
  <c r="BH34" i="1"/>
  <c r="BH36" i="1"/>
  <c r="CE36" i="4" l="1"/>
  <c r="CF33" i="4"/>
  <c r="CE34" i="4"/>
  <c r="BI34" i="1"/>
  <c r="BI36" i="1"/>
  <c r="BJ33" i="1"/>
  <c r="CF36" i="4" l="1"/>
  <c r="CG33" i="4"/>
  <c r="CF34" i="4"/>
  <c r="BJ34" i="1"/>
  <c r="BJ36" i="1"/>
  <c r="BK33" i="1"/>
  <c r="CG36" i="4" l="1"/>
  <c r="CG34" i="4"/>
  <c r="CH33" i="4"/>
  <c r="BK36" i="1"/>
  <c r="BL33" i="1"/>
  <c r="BK34" i="1"/>
  <c r="CH36" i="4" l="1"/>
  <c r="CI33" i="4"/>
  <c r="CH34" i="4"/>
  <c r="BL34" i="1"/>
  <c r="BL36" i="1"/>
  <c r="BM33" i="1"/>
  <c r="CJ33" i="4" l="1"/>
  <c r="CI34" i="4"/>
  <c r="CI36" i="4"/>
  <c r="BM34" i="1"/>
  <c r="BM36" i="1"/>
  <c r="BN33" i="1"/>
  <c r="CK33" i="4" l="1"/>
  <c r="CJ34" i="4"/>
  <c r="CJ36" i="4"/>
  <c r="BN36" i="1"/>
  <c r="BO33" i="1"/>
  <c r="BN34" i="1"/>
  <c r="CL33" i="4" l="1"/>
  <c r="CK34" i="4"/>
  <c r="CK36" i="4"/>
  <c r="BO36" i="1"/>
  <c r="BP33" i="1"/>
  <c r="BO34" i="1"/>
  <c r="BQ35" i="1" l="1"/>
  <c r="BQ39" i="1" s="1"/>
  <c r="BR35" i="1"/>
  <c r="BQ33" i="1"/>
  <c r="BR33" i="1" s="1"/>
  <c r="BQ34" i="1" s="1"/>
  <c r="CL34" i="4"/>
  <c r="CM33" i="4"/>
  <c r="CL36" i="4"/>
  <c r="BP36" i="1"/>
  <c r="BP34" i="1"/>
  <c r="BR34" i="1" l="1"/>
  <c r="BR39" i="1"/>
  <c r="CN33" i="4"/>
  <c r="CM36" i="4"/>
  <c r="CM34" i="4"/>
  <c r="BU8" i="1"/>
  <c r="BQ36" i="1" l="1"/>
  <c r="BR36" i="1"/>
  <c r="CN36" i="4"/>
  <c r="CN34" i="4"/>
  <c r="CO33" i="4"/>
  <c r="BV8" i="1"/>
  <c r="CH7" i="1"/>
  <c r="BU11" i="1"/>
  <c r="BU9" i="1"/>
  <c r="BP32" i="1" l="1"/>
  <c r="BQ32" i="1" s="1"/>
  <c r="CO36" i="4"/>
  <c r="CO34" i="4"/>
  <c r="CP33" i="4"/>
  <c r="BV11" i="1"/>
  <c r="BV9" i="1"/>
  <c r="BW8" i="1"/>
  <c r="CP36" i="4" l="1"/>
  <c r="CP34" i="4"/>
  <c r="CQ33" i="4"/>
  <c r="BW9" i="1"/>
  <c r="BX8" i="1"/>
  <c r="BW11" i="1"/>
  <c r="CQ36" i="4" l="1"/>
  <c r="CR33" i="4"/>
  <c r="CQ34" i="4"/>
  <c r="BX9" i="1"/>
  <c r="BX11" i="1"/>
  <c r="BY8" i="1"/>
  <c r="CR36" i="4" l="1"/>
  <c r="CS33" i="4"/>
  <c r="CR34" i="4"/>
  <c r="BY11" i="1"/>
  <c r="BZ8" i="1"/>
  <c r="BY9" i="1"/>
  <c r="CS36" i="4" l="1"/>
  <c r="CS34" i="4"/>
  <c r="CT33" i="4"/>
  <c r="BZ11" i="1"/>
  <c r="CA8" i="1"/>
  <c r="BZ9" i="1"/>
  <c r="CT36" i="4" l="1"/>
  <c r="CU33" i="4"/>
  <c r="CT34" i="4"/>
  <c r="CA9" i="1"/>
  <c r="CA11" i="1"/>
  <c r="CB8" i="1"/>
  <c r="CV33" i="4" l="1"/>
  <c r="CU34" i="4"/>
  <c r="CU36" i="4"/>
  <c r="CC8" i="1"/>
  <c r="CB11" i="1"/>
  <c r="CB9" i="1"/>
  <c r="CW33" i="4" l="1"/>
  <c r="CV34" i="4"/>
  <c r="CV36" i="4"/>
  <c r="CC11" i="1"/>
  <c r="CC9" i="1"/>
  <c r="CD8" i="1"/>
  <c r="CX33" i="4" l="1"/>
  <c r="CW34" i="4"/>
  <c r="CW36" i="4"/>
  <c r="CE8" i="1"/>
  <c r="CD11" i="1"/>
  <c r="CD9" i="1"/>
  <c r="CX34" i="4" l="1"/>
  <c r="CY33" i="4"/>
  <c r="CX36" i="4"/>
  <c r="CF8" i="1"/>
  <c r="CE11" i="1"/>
  <c r="CE9" i="1"/>
  <c r="CY34" i="4" l="1"/>
  <c r="CY36" i="4"/>
  <c r="CZ33" i="4"/>
  <c r="DA35" i="4"/>
  <c r="CZ35" i="4"/>
  <c r="CG8" i="1"/>
  <c r="CF11" i="1"/>
  <c r="CF9" i="1"/>
  <c r="DA33" i="4" l="1"/>
  <c r="CZ34" i="4" s="1"/>
  <c r="DA34" i="4" s="1"/>
  <c r="CY32" i="4" s="1"/>
  <c r="CZ32" i="4" s="1"/>
  <c r="DD8" i="4"/>
  <c r="CG11" i="1"/>
  <c r="CG9" i="1"/>
  <c r="CH8" i="1"/>
  <c r="DD11" i="4" l="1"/>
  <c r="DD9" i="4"/>
  <c r="DE8" i="4"/>
  <c r="DQ7" i="4"/>
  <c r="CH9" i="1"/>
  <c r="CI8" i="1"/>
  <c r="CH11" i="1"/>
  <c r="DF8" i="4" l="1"/>
  <c r="DE11" i="4"/>
  <c r="DE9" i="4"/>
  <c r="CI9" i="1"/>
  <c r="CJ8" i="1"/>
  <c r="CI11" i="1"/>
  <c r="DF11" i="4" l="1"/>
  <c r="DF9" i="4"/>
  <c r="DG8" i="4"/>
  <c r="CJ9" i="1"/>
  <c r="CJ11" i="1"/>
  <c r="CK8" i="1"/>
  <c r="DG11" i="4" l="1"/>
  <c r="DH8" i="4"/>
  <c r="DG9" i="4"/>
  <c r="CK9" i="1"/>
  <c r="CK11" i="1"/>
  <c r="CL8" i="1"/>
  <c r="DH9" i="4" l="1"/>
  <c r="DI8" i="4"/>
  <c r="DH11" i="4"/>
  <c r="CL11" i="1"/>
  <c r="CL9" i="1"/>
  <c r="CM8" i="1"/>
  <c r="DI9" i="4" l="1"/>
  <c r="DJ8" i="4"/>
  <c r="DI11" i="4"/>
  <c r="CM11" i="1"/>
  <c r="CM9" i="1"/>
  <c r="CN8" i="1"/>
  <c r="DJ11" i="4" l="1"/>
  <c r="DK8" i="4"/>
  <c r="DJ9" i="4"/>
  <c r="CN9" i="1"/>
  <c r="CN11" i="1"/>
  <c r="CO8" i="1"/>
  <c r="DK9" i="4" l="1"/>
  <c r="DL8" i="4"/>
  <c r="DK11" i="4"/>
  <c r="CP8" i="1"/>
  <c r="CO11" i="1"/>
  <c r="CO9" i="1"/>
  <c r="DL11" i="4" l="1"/>
  <c r="DL9" i="4"/>
  <c r="DM8" i="4"/>
  <c r="CQ8" i="1"/>
  <c r="CP9" i="1"/>
  <c r="CP11" i="1"/>
  <c r="DM11" i="4" l="1"/>
  <c r="DN8" i="4"/>
  <c r="DM9" i="4"/>
  <c r="CQ11" i="1"/>
  <c r="CQ9" i="1"/>
  <c r="CR8" i="1"/>
  <c r="DN9" i="4" l="1"/>
  <c r="DO8" i="4"/>
  <c r="DN11" i="4"/>
  <c r="CS8" i="1"/>
  <c r="CR11" i="1"/>
  <c r="CR9" i="1"/>
  <c r="DO11" i="4" l="1"/>
  <c r="DO9" i="4"/>
  <c r="DP8" i="4"/>
  <c r="CS9" i="1"/>
  <c r="CS11" i="1"/>
  <c r="CT8" i="1"/>
  <c r="DP11" i="4" l="1"/>
  <c r="DQ8" i="4"/>
  <c r="DP9" i="4"/>
  <c r="CT9" i="1"/>
  <c r="CT11" i="1"/>
  <c r="CU8" i="1"/>
  <c r="DQ11" i="4" l="1"/>
  <c r="DQ9" i="4"/>
  <c r="DR8" i="4"/>
  <c r="CU9" i="1"/>
  <c r="CU11" i="1"/>
  <c r="CV8" i="1"/>
  <c r="DR9" i="4" l="1"/>
  <c r="DR11" i="4"/>
  <c r="DS8" i="4"/>
  <c r="CV9" i="1"/>
  <c r="CV11" i="1"/>
  <c r="CW8" i="1"/>
  <c r="DS11" i="4" l="1"/>
  <c r="DT8" i="4"/>
  <c r="DS9" i="4"/>
  <c r="CW9" i="1"/>
  <c r="CW11" i="1"/>
  <c r="CX8" i="1"/>
  <c r="DU8" i="4" l="1"/>
  <c r="DT11" i="4"/>
  <c r="DT9" i="4"/>
  <c r="CX11" i="1"/>
  <c r="CY8" i="1"/>
  <c r="CX9" i="1"/>
  <c r="CZ10" i="1" l="1"/>
  <c r="DA10" i="1"/>
  <c r="CZ8" i="1"/>
  <c r="BU13" i="1" s="1"/>
  <c r="DU9" i="4"/>
  <c r="DU11" i="4"/>
  <c r="DV8" i="4"/>
  <c r="CY9" i="1"/>
  <c r="CY11" i="1"/>
  <c r="CZ9" i="1" l="1"/>
  <c r="DA9" i="1" s="1"/>
  <c r="CZ11" i="1"/>
  <c r="DA11" i="1"/>
  <c r="DV11" i="4"/>
  <c r="DW8" i="4"/>
  <c r="DV9" i="4"/>
  <c r="BU16" i="1"/>
  <c r="CH12" i="1"/>
  <c r="BU14" i="1"/>
  <c r="BV13" i="1"/>
  <c r="CY7" i="1" l="1"/>
  <c r="CZ7" i="1" s="1"/>
  <c r="DW11" i="4"/>
  <c r="DW9" i="4"/>
  <c r="DX8" i="4"/>
  <c r="BV16" i="1"/>
  <c r="BW13" i="1"/>
  <c r="BV14" i="1"/>
  <c r="DX11" i="4" l="1"/>
  <c r="DY8" i="4"/>
  <c r="DX9" i="4"/>
  <c r="BW16" i="1"/>
  <c r="BW14" i="1"/>
  <c r="BX13" i="1"/>
  <c r="DZ8" i="4" l="1"/>
  <c r="DY9" i="4"/>
  <c r="DY11" i="4"/>
  <c r="BX16" i="1"/>
  <c r="BY13" i="1"/>
  <c r="BX14" i="1"/>
  <c r="BY16" i="1" l="1"/>
  <c r="DZ9" i="4"/>
  <c r="EA8" i="4"/>
  <c r="DZ11" i="4"/>
  <c r="BZ13" i="1"/>
  <c r="BY14" i="1"/>
  <c r="BZ16" i="1" l="1"/>
  <c r="EA9" i="4"/>
  <c r="EB8" i="4"/>
  <c r="EA11" i="4"/>
  <c r="CA13" i="1"/>
  <c r="BZ14" i="1"/>
  <c r="CA16" i="1" l="1"/>
  <c r="EB11" i="4"/>
  <c r="EB9" i="4"/>
  <c r="EC8" i="4"/>
  <c r="CB13" i="1"/>
  <c r="CA14" i="1"/>
  <c r="CB16" i="1" l="1"/>
  <c r="ED8" i="4"/>
  <c r="EC11" i="4"/>
  <c r="EC9" i="4"/>
  <c r="CB14" i="1"/>
  <c r="CC13" i="1"/>
  <c r="CC16" i="1" l="1"/>
  <c r="ED11" i="4"/>
  <c r="ED9" i="4"/>
  <c r="EE8" i="4"/>
  <c r="CC14" i="1"/>
  <c r="CD13" i="1"/>
  <c r="CD16" i="1" s="1"/>
  <c r="EE11" i="4" l="1"/>
  <c r="EF8" i="4"/>
  <c r="EE9" i="4"/>
  <c r="CD14" i="1"/>
  <c r="CE13" i="1"/>
  <c r="CE16" i="1" s="1"/>
  <c r="EF9" i="4" l="1"/>
  <c r="EF11" i="4"/>
  <c r="EG8" i="4"/>
  <c r="CE14" i="1"/>
  <c r="CF13" i="1"/>
  <c r="CF16" i="1" s="1"/>
  <c r="EG9" i="4" l="1"/>
  <c r="EG11" i="4"/>
  <c r="EH8" i="4"/>
  <c r="CF14" i="1"/>
  <c r="CG13" i="1"/>
  <c r="CG16" i="1" s="1"/>
  <c r="EH11" i="4" l="1"/>
  <c r="EI8" i="4"/>
  <c r="DD13" i="4" s="1"/>
  <c r="EH9" i="4"/>
  <c r="EJ10" i="4"/>
  <c r="EI10" i="4"/>
  <c r="CG14" i="1"/>
  <c r="CH13" i="1"/>
  <c r="CH16" i="1" s="1"/>
  <c r="DE13" i="4" l="1"/>
  <c r="DD14" i="4"/>
  <c r="DQ12" i="4"/>
  <c r="DD16" i="4"/>
  <c r="EI9" i="4"/>
  <c r="EJ9" i="4" s="1"/>
  <c r="EH7" i="4" s="1"/>
  <c r="EI7" i="4" s="1"/>
  <c r="CH14" i="1"/>
  <c r="CI13" i="1"/>
  <c r="CI16" i="1" s="1"/>
  <c r="DE14" i="4" l="1"/>
  <c r="DF13" i="4"/>
  <c r="DE16" i="4"/>
  <c r="CI14" i="1"/>
  <c r="CJ13" i="1"/>
  <c r="CJ16" i="1" s="1"/>
  <c r="DF16" i="4" l="1"/>
  <c r="DF14" i="4"/>
  <c r="DG13" i="4"/>
  <c r="CK13" i="1"/>
  <c r="CK16" i="1" s="1"/>
  <c r="CJ14" i="1"/>
  <c r="DG14" i="4" l="1"/>
  <c r="DH13" i="4"/>
  <c r="DG16" i="4"/>
  <c r="CL13" i="1"/>
  <c r="CL16" i="1" s="1"/>
  <c r="CK14" i="1"/>
  <c r="DI13" i="4" l="1"/>
  <c r="DH14" i="4"/>
  <c r="CM13" i="1"/>
  <c r="CM16" i="1" s="1"/>
  <c r="CL14" i="1"/>
  <c r="DJ13" i="4" l="1"/>
  <c r="DI14" i="4"/>
  <c r="CN13" i="1"/>
  <c r="CN16" i="1" s="1"/>
  <c r="CM14" i="1"/>
  <c r="DJ14" i="4" l="1"/>
  <c r="DK13" i="4"/>
  <c r="CN14" i="1"/>
  <c r="CO13" i="1"/>
  <c r="CO16" i="1" s="1"/>
  <c r="DL13" i="4" l="1"/>
  <c r="DK14" i="4"/>
  <c r="CO14" i="1"/>
  <c r="CP13" i="1"/>
  <c r="CP16" i="1" s="1"/>
  <c r="DL14" i="4" l="1"/>
  <c r="DM13" i="4"/>
  <c r="CP14" i="1"/>
  <c r="CQ13" i="1"/>
  <c r="CQ16" i="1" s="1"/>
  <c r="DM14" i="4" l="1"/>
  <c r="DN13" i="4"/>
  <c r="CQ14" i="1"/>
  <c r="CR13" i="1"/>
  <c r="CR16" i="1" s="1"/>
  <c r="DO13" i="4" l="1"/>
  <c r="DN14" i="4"/>
  <c r="CR14" i="1"/>
  <c r="CS13" i="1"/>
  <c r="CS16" i="1" s="1"/>
  <c r="DO14" i="4" l="1"/>
  <c r="DP13" i="4"/>
  <c r="CT13" i="1"/>
  <c r="CT16" i="1" s="1"/>
  <c r="CS14" i="1"/>
  <c r="DQ13" i="4" l="1"/>
  <c r="DP14" i="4"/>
  <c r="CU13" i="1"/>
  <c r="CU16" i="1" s="1"/>
  <c r="CT14" i="1"/>
  <c r="DQ14" i="4" l="1"/>
  <c r="DR13" i="4"/>
  <c r="CV13" i="1"/>
  <c r="CV16" i="1" s="1"/>
  <c r="CU14" i="1"/>
  <c r="DR14" i="4" l="1"/>
  <c r="DS13" i="4"/>
  <c r="CV14" i="1"/>
  <c r="CW13" i="1"/>
  <c r="DS14" i="4" l="1"/>
  <c r="DT13" i="4"/>
  <c r="CX13" i="1"/>
  <c r="CW14" i="1"/>
  <c r="CW16" i="1"/>
  <c r="DU13" i="4" l="1"/>
  <c r="DT14" i="4"/>
  <c r="CY13" i="1"/>
  <c r="CX14" i="1"/>
  <c r="CX16" i="1"/>
  <c r="DA15" i="1" l="1"/>
  <c r="CZ15" i="1"/>
  <c r="DU14" i="4"/>
  <c r="DV13" i="4"/>
  <c r="CZ13" i="1"/>
  <c r="BU18" i="1" s="1"/>
  <c r="CY16" i="1"/>
  <c r="CY14" i="1"/>
  <c r="CZ16" i="1" l="1"/>
  <c r="DA16" i="1"/>
  <c r="DV14" i="4"/>
  <c r="DW13" i="4"/>
  <c r="BV18" i="1"/>
  <c r="CH17" i="1"/>
  <c r="BU21" i="1"/>
  <c r="BU19" i="1"/>
  <c r="CZ14" i="1"/>
  <c r="DA14" i="1" s="1"/>
  <c r="CY12" i="1" l="1"/>
  <c r="CZ12" i="1" s="1"/>
  <c r="DX13" i="4"/>
  <c r="DW14" i="4"/>
  <c r="BW18" i="1"/>
  <c r="BV21" i="1"/>
  <c r="BV19" i="1"/>
  <c r="DX14" i="4" l="1"/>
  <c r="DY13" i="4"/>
  <c r="BW21" i="1"/>
  <c r="BX18" i="1"/>
  <c r="BW19" i="1"/>
  <c r="DY14" i="4" l="1"/>
  <c r="DZ13" i="4"/>
  <c r="BY18" i="1"/>
  <c r="BX21" i="1"/>
  <c r="BX19" i="1"/>
  <c r="EA13" i="4" l="1"/>
  <c r="DZ14" i="4"/>
  <c r="BY21" i="1"/>
  <c r="BY19" i="1"/>
  <c r="BZ18" i="1"/>
  <c r="EB13" i="4" l="1"/>
  <c r="EA14" i="4"/>
  <c r="BZ19" i="1"/>
  <c r="BZ21" i="1"/>
  <c r="CA18" i="1"/>
  <c r="EC13" i="4" l="1"/>
  <c r="EB14" i="4"/>
  <c r="CA19" i="1"/>
  <c r="CA21" i="1"/>
  <c r="CB18" i="1"/>
  <c r="ED13" i="4" l="1"/>
  <c r="EC14" i="4"/>
  <c r="CC18" i="1"/>
  <c r="CB19" i="1"/>
  <c r="CB21" i="1"/>
  <c r="ED14" i="4" l="1"/>
  <c r="EE13" i="4"/>
  <c r="CD18" i="1"/>
  <c r="CC21" i="1"/>
  <c r="CC19" i="1"/>
  <c r="EE14" i="4" l="1"/>
  <c r="EF13" i="4"/>
  <c r="CD21" i="1"/>
  <c r="CE18" i="1"/>
  <c r="CD19" i="1"/>
  <c r="EG13" i="4" l="1"/>
  <c r="EF14" i="4"/>
  <c r="EF16" i="4"/>
  <c r="CE21" i="1"/>
  <c r="CF18" i="1"/>
  <c r="CE19" i="1"/>
  <c r="EG16" i="4" l="1"/>
  <c r="EG14" i="4"/>
  <c r="EH13" i="4"/>
  <c r="CG18" i="1"/>
  <c r="CF19" i="1"/>
  <c r="CF21" i="1"/>
  <c r="EH14" i="4" l="1"/>
  <c r="EH16" i="4"/>
  <c r="EI13" i="4"/>
  <c r="DD18" i="4" s="1"/>
  <c r="EI15" i="4"/>
  <c r="EJ15" i="4"/>
  <c r="CH18" i="1"/>
  <c r="CG19" i="1"/>
  <c r="CG21" i="1"/>
  <c r="DD21" i="4" l="1"/>
  <c r="DE18" i="4"/>
  <c r="DD19" i="4"/>
  <c r="DQ17" i="4"/>
  <c r="EI14" i="4"/>
  <c r="EJ14" i="4" s="1"/>
  <c r="EH12" i="4" s="1"/>
  <c r="EI12" i="4" s="1"/>
  <c r="CI18" i="1"/>
  <c r="CH21" i="1"/>
  <c r="CH19" i="1"/>
  <c r="DF18" i="4" l="1"/>
  <c r="DE19" i="4"/>
  <c r="DE21" i="4"/>
  <c r="CJ18" i="1"/>
  <c r="CI19" i="1"/>
  <c r="CI21" i="1"/>
  <c r="DF21" i="4" l="1"/>
  <c r="DG18" i="4"/>
  <c r="DF19" i="4"/>
  <c r="CJ21" i="1"/>
  <c r="CJ19" i="1"/>
  <c r="CK18" i="1"/>
  <c r="DG19" i="4" l="1"/>
  <c r="DG21" i="4"/>
  <c r="DH18" i="4"/>
  <c r="CK21" i="1"/>
  <c r="CL18" i="1"/>
  <c r="CK19" i="1"/>
  <c r="DH19" i="4" l="1"/>
  <c r="DH21" i="4"/>
  <c r="DI18" i="4"/>
  <c r="CL21" i="1"/>
  <c r="CM18" i="1"/>
  <c r="CL19" i="1"/>
  <c r="DI21" i="4" l="1"/>
  <c r="DI19" i="4"/>
  <c r="DJ18" i="4"/>
  <c r="CM19" i="1"/>
  <c r="CM21" i="1"/>
  <c r="CN18" i="1"/>
  <c r="DJ21" i="4" l="1"/>
  <c r="DK18" i="4"/>
  <c r="DJ19" i="4"/>
  <c r="CN21" i="1"/>
  <c r="CN19" i="1"/>
  <c r="CO18" i="1"/>
  <c r="DK19" i="4" l="1"/>
  <c r="DL18" i="4"/>
  <c r="DK21" i="4"/>
  <c r="CO21" i="1"/>
  <c r="CO19" i="1"/>
  <c r="CP18" i="1"/>
  <c r="DM18" i="4" l="1"/>
  <c r="DL19" i="4"/>
  <c r="DL21" i="4"/>
  <c r="CP21" i="1"/>
  <c r="CQ18" i="1"/>
  <c r="CP19" i="1"/>
  <c r="DN18" i="4" l="1"/>
  <c r="DM19" i="4"/>
  <c r="DM21" i="4"/>
  <c r="CQ21" i="1"/>
  <c r="CR18" i="1"/>
  <c r="CQ19" i="1"/>
  <c r="DN21" i="4" l="1"/>
  <c r="DN19" i="4"/>
  <c r="DO18" i="4"/>
  <c r="CS18" i="1"/>
  <c r="CR19" i="1"/>
  <c r="CR21" i="1"/>
  <c r="DO19" i="4" l="1"/>
  <c r="DP18" i="4"/>
  <c r="DO21" i="4"/>
  <c r="CT18" i="1"/>
  <c r="CS19" i="1"/>
  <c r="CS21" i="1"/>
  <c r="DQ18" i="4" l="1"/>
  <c r="DP21" i="4"/>
  <c r="DP19" i="4"/>
  <c r="CU18" i="1"/>
  <c r="CT19" i="1"/>
  <c r="CT21" i="1"/>
  <c r="DQ21" i="4" l="1"/>
  <c r="DQ19" i="4"/>
  <c r="DR18" i="4"/>
  <c r="CU19" i="1"/>
  <c r="CV18" i="1"/>
  <c r="CU21" i="1"/>
  <c r="DS18" i="4" l="1"/>
  <c r="DR21" i="4"/>
  <c r="DR19" i="4"/>
  <c r="CV19" i="1"/>
  <c r="CW18" i="1"/>
  <c r="CV21" i="1"/>
  <c r="DS21" i="4" l="1"/>
  <c r="DS19" i="4"/>
  <c r="DT18" i="4"/>
  <c r="CW21" i="1"/>
  <c r="CW19" i="1"/>
  <c r="CX18" i="1"/>
  <c r="DT19" i="4" l="1"/>
  <c r="DT21" i="4"/>
  <c r="DU18" i="4"/>
  <c r="CX19" i="1"/>
  <c r="CX21" i="1"/>
  <c r="CY18" i="1"/>
  <c r="CZ20" i="1" l="1"/>
  <c r="DA20" i="1"/>
  <c r="DU21" i="4"/>
  <c r="DU19" i="4"/>
  <c r="DV18" i="4"/>
  <c r="CY19" i="1"/>
  <c r="CY21" i="1"/>
  <c r="CZ18" i="1"/>
  <c r="BU23" i="1" s="1"/>
  <c r="DA21" i="1" l="1"/>
  <c r="CZ21" i="1"/>
  <c r="DV19" i="4"/>
  <c r="DV21" i="4"/>
  <c r="DW18" i="4"/>
  <c r="BU24" i="1"/>
  <c r="BU26" i="1"/>
  <c r="CH22" i="1"/>
  <c r="BV23" i="1"/>
  <c r="CZ19" i="1"/>
  <c r="DA19" i="1" s="1"/>
  <c r="CY17" i="1" l="1"/>
  <c r="CZ17" i="1" s="1"/>
  <c r="DW19" i="4"/>
  <c r="DX18" i="4"/>
  <c r="DW21" i="4"/>
  <c r="BV26" i="1"/>
  <c r="BV24" i="1"/>
  <c r="BW23" i="1"/>
  <c r="DY18" i="4" l="1"/>
  <c r="DX19" i="4"/>
  <c r="DX21" i="4"/>
  <c r="BW26" i="1"/>
  <c r="BX23" i="1"/>
  <c r="BW24" i="1"/>
  <c r="DZ18" i="4" l="1"/>
  <c r="DY19" i="4"/>
  <c r="DY21" i="4"/>
  <c r="BX26" i="1"/>
  <c r="BX24" i="1"/>
  <c r="BY23" i="1"/>
  <c r="DZ21" i="4" l="1"/>
  <c r="DZ19" i="4"/>
  <c r="EA18" i="4"/>
  <c r="BY24" i="1"/>
  <c r="BY26" i="1"/>
  <c r="BZ23" i="1"/>
  <c r="EA21" i="4" l="1"/>
  <c r="EB18" i="4"/>
  <c r="EA19" i="4"/>
  <c r="CA23" i="1"/>
  <c r="BZ24" i="1"/>
  <c r="BZ26" i="1"/>
  <c r="EC18" i="4" l="1"/>
  <c r="EB21" i="4"/>
  <c r="EB19" i="4"/>
  <c r="CB23" i="1"/>
  <c r="CA26" i="1"/>
  <c r="CA24" i="1"/>
  <c r="EC19" i="4" l="1"/>
  <c r="ED18" i="4"/>
  <c r="EC21" i="4"/>
  <c r="CC23" i="1"/>
  <c r="CB26" i="1"/>
  <c r="CB24" i="1"/>
  <c r="EE18" i="4" l="1"/>
  <c r="ED21" i="4"/>
  <c r="ED19" i="4"/>
  <c r="CD23" i="1"/>
  <c r="CC24" i="1"/>
  <c r="CC26" i="1"/>
  <c r="EE19" i="4" l="1"/>
  <c r="EE21" i="4"/>
  <c r="EF18" i="4"/>
  <c r="CD24" i="1"/>
  <c r="CE23" i="1"/>
  <c r="CD26" i="1"/>
  <c r="EF21" i="4" l="1"/>
  <c r="EF19" i="4"/>
  <c r="EG18" i="4"/>
  <c r="CE24" i="1"/>
  <c r="CE26" i="1"/>
  <c r="CF23" i="1"/>
  <c r="EG21" i="4" l="1"/>
  <c r="EG19" i="4"/>
  <c r="EH18" i="4"/>
  <c r="CG23" i="1"/>
  <c r="CF24" i="1"/>
  <c r="CF26" i="1"/>
  <c r="EH19" i="4" l="1"/>
  <c r="EH21" i="4"/>
  <c r="EI18" i="4"/>
  <c r="DD23" i="4" s="1"/>
  <c r="EI20" i="4"/>
  <c r="EJ20" i="4"/>
  <c r="CG24" i="1"/>
  <c r="CG26" i="1"/>
  <c r="CH23" i="1"/>
  <c r="DD26" i="4" l="1"/>
  <c r="DD24" i="4"/>
  <c r="DQ22" i="4"/>
  <c r="DE23" i="4"/>
  <c r="EI19" i="4"/>
  <c r="EJ19" i="4" s="1"/>
  <c r="EH17" i="4" s="1"/>
  <c r="EI17" i="4" s="1"/>
  <c r="CH24" i="1"/>
  <c r="CH26" i="1"/>
  <c r="CI23" i="1"/>
  <c r="DE24" i="4" l="1"/>
  <c r="DE26" i="4"/>
  <c r="DF23" i="4"/>
  <c r="CI26" i="1"/>
  <c r="CI24" i="1"/>
  <c r="CJ23" i="1"/>
  <c r="DF26" i="4" l="1"/>
  <c r="DF24" i="4"/>
  <c r="DG23" i="4"/>
  <c r="CJ24" i="1"/>
  <c r="CJ26" i="1"/>
  <c r="CK23" i="1"/>
  <c r="DG24" i="4" l="1"/>
  <c r="DG26" i="4"/>
  <c r="DH23" i="4"/>
  <c r="CK24" i="1"/>
  <c r="CK26" i="1"/>
  <c r="CL23" i="1"/>
  <c r="DI23" i="4" l="1"/>
  <c r="DH26" i="4"/>
  <c r="DH24" i="4"/>
  <c r="CL26" i="1"/>
  <c r="CM23" i="1"/>
  <c r="CL24" i="1"/>
  <c r="DJ23" i="4" l="1"/>
  <c r="DI24" i="4"/>
  <c r="DI26" i="4"/>
  <c r="CN23" i="1"/>
  <c r="CM24" i="1"/>
  <c r="CM26" i="1"/>
  <c r="DK23" i="4" l="1"/>
  <c r="DJ24" i="4"/>
  <c r="DJ26" i="4"/>
  <c r="CO23" i="1"/>
  <c r="CN26" i="1"/>
  <c r="CN24" i="1"/>
  <c r="DL23" i="4" l="1"/>
  <c r="DK24" i="4"/>
  <c r="DK26" i="4"/>
  <c r="CP23" i="1"/>
  <c r="CO26" i="1"/>
  <c r="CO24" i="1"/>
  <c r="DL24" i="4" l="1"/>
  <c r="DL26" i="4"/>
  <c r="DM23" i="4"/>
  <c r="CP26" i="1"/>
  <c r="CQ23" i="1"/>
  <c r="CP24" i="1"/>
  <c r="DM26" i="4" l="1"/>
  <c r="DN23" i="4"/>
  <c r="DM24" i="4"/>
  <c r="CQ24" i="1"/>
  <c r="CR23" i="1"/>
  <c r="CQ26" i="1"/>
  <c r="DN26" i="4" l="1"/>
  <c r="DN24" i="4"/>
  <c r="DO23" i="4"/>
  <c r="CS23" i="1"/>
  <c r="CR24" i="1"/>
  <c r="CR26" i="1"/>
  <c r="DO26" i="4" l="1"/>
  <c r="DO24" i="4"/>
  <c r="DP23" i="4"/>
  <c r="CS24" i="1"/>
  <c r="CS26" i="1"/>
  <c r="CT23" i="1"/>
  <c r="DP26" i="4" l="1"/>
  <c r="DP24" i="4"/>
  <c r="DQ23" i="4"/>
  <c r="CT24" i="1"/>
  <c r="CT26" i="1"/>
  <c r="CU23" i="1"/>
  <c r="DQ24" i="4" l="1"/>
  <c r="DQ26" i="4"/>
  <c r="DR23" i="4"/>
  <c r="CU26" i="1"/>
  <c r="CV23" i="1"/>
  <c r="CU24" i="1"/>
  <c r="DS23" i="4" l="1"/>
  <c r="DR24" i="4"/>
  <c r="DR26" i="4"/>
  <c r="CV24" i="1"/>
  <c r="CV26" i="1"/>
  <c r="CW23" i="1"/>
  <c r="DS26" i="4" l="1"/>
  <c r="DT23" i="4"/>
  <c r="DS24" i="4"/>
  <c r="CW24" i="1"/>
  <c r="CX23" i="1"/>
  <c r="CW26" i="1"/>
  <c r="DT24" i="4" l="1"/>
  <c r="DT26" i="4"/>
  <c r="DU23" i="4"/>
  <c r="CX26" i="1"/>
  <c r="CY23" i="1"/>
  <c r="CX24" i="1"/>
  <c r="CZ25" i="1" l="1"/>
  <c r="DA25" i="1"/>
  <c r="DU26" i="4"/>
  <c r="DV23" i="4"/>
  <c r="DU24" i="4"/>
  <c r="CZ23" i="1"/>
  <c r="BU28" i="1" s="1"/>
  <c r="CY24" i="1"/>
  <c r="CY26" i="1"/>
  <c r="DA26" i="1" l="1"/>
  <c r="CZ26" i="1"/>
  <c r="DV26" i="4"/>
  <c r="DV24" i="4"/>
  <c r="DW23" i="4"/>
  <c r="BU31" i="1"/>
  <c r="BV28" i="1"/>
  <c r="CH27" i="1"/>
  <c r="BU29" i="1"/>
  <c r="CZ24" i="1"/>
  <c r="DA24" i="1" s="1"/>
  <c r="CY22" i="1" l="1"/>
  <c r="CZ22" i="1" s="1"/>
  <c r="DX23" i="4"/>
  <c r="DW24" i="4"/>
  <c r="DW26" i="4"/>
  <c r="BW28" i="1"/>
  <c r="BV31" i="1"/>
  <c r="BV29" i="1"/>
  <c r="DX24" i="4" l="1"/>
  <c r="DX26" i="4"/>
  <c r="DY23" i="4"/>
  <c r="BX28" i="1"/>
  <c r="BW31" i="1"/>
  <c r="BW29" i="1"/>
  <c r="DZ23" i="4" l="1"/>
  <c r="DY24" i="4"/>
  <c r="DY26" i="4"/>
  <c r="BX29" i="1"/>
  <c r="BY28" i="1"/>
  <c r="BX31" i="1"/>
  <c r="DZ26" i="4" l="1"/>
  <c r="DZ24" i="4"/>
  <c r="EA23" i="4"/>
  <c r="BY31" i="1"/>
  <c r="BZ28" i="1"/>
  <c r="BY29" i="1"/>
  <c r="EA26" i="4" l="1"/>
  <c r="EA24" i="4"/>
  <c r="EB23" i="4"/>
  <c r="BZ29" i="1"/>
  <c r="BZ31" i="1"/>
  <c r="CA28" i="1"/>
  <c r="EB26" i="4" l="1"/>
  <c r="EC23" i="4"/>
  <c r="EB24" i="4"/>
  <c r="CB28" i="1"/>
  <c r="CA31" i="1"/>
  <c r="CA29" i="1"/>
  <c r="EC24" i="4" l="1"/>
  <c r="EC26" i="4"/>
  <c r="ED23" i="4"/>
  <c r="CB29" i="1"/>
  <c r="CC28" i="1"/>
  <c r="CB31" i="1"/>
  <c r="ED24" i="4" l="1"/>
  <c r="ED26" i="4"/>
  <c r="EE23" i="4"/>
  <c r="CC29" i="1"/>
  <c r="CC31" i="1"/>
  <c r="CD28" i="1"/>
  <c r="EE26" i="4" l="1"/>
  <c r="EF23" i="4"/>
  <c r="EE24" i="4"/>
  <c r="CD31" i="1"/>
  <c r="CD29" i="1"/>
  <c r="CE28" i="1"/>
  <c r="EF24" i="4" l="1"/>
  <c r="EF26" i="4"/>
  <c r="EG23" i="4"/>
  <c r="CE31" i="1"/>
  <c r="CE29" i="1"/>
  <c r="CF28" i="1"/>
  <c r="EG24" i="4" l="1"/>
  <c r="EH23" i="4"/>
  <c r="EG26" i="4"/>
  <c r="CF29" i="1"/>
  <c r="CF31" i="1"/>
  <c r="CG28" i="1"/>
  <c r="EH26" i="4" l="1"/>
  <c r="EI23" i="4"/>
  <c r="DD28" i="4" s="1"/>
  <c r="EH24" i="4"/>
  <c r="EI25" i="4"/>
  <c r="EJ25" i="4"/>
  <c r="CG31" i="1"/>
  <c r="CH28" i="1"/>
  <c r="CG29" i="1"/>
  <c r="DD31" i="4" l="1"/>
  <c r="DE28" i="4"/>
  <c r="DQ27" i="4"/>
  <c r="DD29" i="4"/>
  <c r="EI24" i="4"/>
  <c r="EJ24" i="4" s="1"/>
  <c r="EH22" i="4" s="1"/>
  <c r="EI22" i="4" s="1"/>
  <c r="CH29" i="1"/>
  <c r="CH31" i="1"/>
  <c r="CI28" i="1"/>
  <c r="DE29" i="4" l="1"/>
  <c r="DE31" i="4"/>
  <c r="DF28" i="4"/>
  <c r="CJ28" i="1"/>
  <c r="CI29" i="1"/>
  <c r="CI31" i="1"/>
  <c r="DF31" i="4" l="1"/>
  <c r="DG28" i="4"/>
  <c r="DF29" i="4"/>
  <c r="CK28" i="1"/>
  <c r="CJ29" i="1"/>
  <c r="CJ31" i="1"/>
  <c r="DG31" i="4" l="1"/>
  <c r="DH28" i="4"/>
  <c r="DG29" i="4"/>
  <c r="CK29" i="1"/>
  <c r="CK31" i="1"/>
  <c r="CL28" i="1"/>
  <c r="DH31" i="4" l="1"/>
  <c r="DI28" i="4"/>
  <c r="DH29" i="4"/>
  <c r="CL29" i="1"/>
  <c r="CL31" i="1"/>
  <c r="CM28" i="1"/>
  <c r="DI31" i="4" l="1"/>
  <c r="DI29" i="4"/>
  <c r="DJ28" i="4"/>
  <c r="CN28" i="1"/>
  <c r="CM29" i="1"/>
  <c r="CM31" i="1"/>
  <c r="DJ29" i="4" l="1"/>
  <c r="DJ31" i="4"/>
  <c r="DK28" i="4"/>
  <c r="CN29" i="1"/>
  <c r="CN31" i="1"/>
  <c r="CO28" i="1"/>
  <c r="DL28" i="4" l="1"/>
  <c r="DK31" i="4"/>
  <c r="DK29" i="4"/>
  <c r="CO29" i="1"/>
  <c r="CO31" i="1"/>
  <c r="CP28" i="1"/>
  <c r="DL29" i="4" l="1"/>
  <c r="DM28" i="4"/>
  <c r="DL31" i="4"/>
  <c r="CP29" i="1"/>
  <c r="CP31" i="1"/>
  <c r="CQ28" i="1"/>
  <c r="DM29" i="4" l="1"/>
  <c r="DM31" i="4"/>
  <c r="DN28" i="4"/>
  <c r="CQ31" i="1"/>
  <c r="CR28" i="1"/>
  <c r="CQ29" i="1"/>
  <c r="DN29" i="4" l="1"/>
  <c r="DN31" i="4"/>
  <c r="DO28" i="4"/>
  <c r="CR31" i="1"/>
  <c r="CS28" i="1"/>
  <c r="CR29" i="1"/>
  <c r="DO31" i="4" l="1"/>
  <c r="DP28" i="4"/>
  <c r="DO29" i="4"/>
  <c r="CS31" i="1"/>
  <c r="CT28" i="1"/>
  <c r="CS29" i="1"/>
  <c r="DP31" i="4" l="1"/>
  <c r="DP29" i="4"/>
  <c r="DQ28" i="4"/>
  <c r="CU28" i="1"/>
  <c r="CT31" i="1"/>
  <c r="CT29" i="1"/>
  <c r="DQ29" i="4" l="1"/>
  <c r="DQ31" i="4"/>
  <c r="DR28" i="4"/>
  <c r="CV28" i="1"/>
  <c r="CU31" i="1"/>
  <c r="CU29" i="1"/>
  <c r="DR31" i="4" l="1"/>
  <c r="DR29" i="4"/>
  <c r="DS28" i="4"/>
  <c r="CW28" i="1"/>
  <c r="CV29" i="1"/>
  <c r="CV31" i="1"/>
  <c r="DS31" i="4" l="1"/>
  <c r="DT28" i="4"/>
  <c r="DS29" i="4"/>
  <c r="CX28" i="1"/>
  <c r="CW31" i="1"/>
  <c r="CW29" i="1"/>
  <c r="DT31" i="4" l="1"/>
  <c r="DU28" i="4"/>
  <c r="DT29" i="4"/>
  <c r="CX29" i="1"/>
  <c r="CX31" i="1"/>
  <c r="CY28" i="1"/>
  <c r="DA30" i="1" l="1"/>
  <c r="CZ30" i="1"/>
  <c r="DU31" i="4"/>
  <c r="DU29" i="4"/>
  <c r="DV28" i="4"/>
  <c r="CZ28" i="1"/>
  <c r="BU33" i="1" s="1"/>
  <c r="CY29" i="1"/>
  <c r="CY31" i="1"/>
  <c r="DA31" i="1" l="1"/>
  <c r="CZ31" i="1"/>
  <c r="DV29" i="4"/>
  <c r="DW28" i="4"/>
  <c r="DV31" i="4"/>
  <c r="BV33" i="1"/>
  <c r="CH32" i="1"/>
  <c r="BU34" i="1"/>
  <c r="BU36" i="1"/>
  <c r="CZ29" i="1"/>
  <c r="DA29" i="1" s="1"/>
  <c r="CY27" i="1" l="1"/>
  <c r="CZ27" i="1" s="1"/>
  <c r="DX28" i="4"/>
  <c r="DW29" i="4"/>
  <c r="DW31" i="4"/>
  <c r="BW33" i="1"/>
  <c r="BV34" i="1"/>
  <c r="BV36" i="1"/>
  <c r="DX29" i="4" l="1"/>
  <c r="DY28" i="4"/>
  <c r="DX31" i="4"/>
  <c r="BW34" i="1"/>
  <c r="BW36" i="1"/>
  <c r="BX33" i="1"/>
  <c r="DZ28" i="4" l="1"/>
  <c r="DY29" i="4"/>
  <c r="DY31" i="4"/>
  <c r="BX36" i="1"/>
  <c r="BY33" i="1"/>
  <c r="BX34" i="1"/>
  <c r="DZ31" i="4" l="1"/>
  <c r="EA28" i="4"/>
  <c r="DZ29" i="4"/>
  <c r="BY34" i="1"/>
  <c r="BZ33" i="1"/>
  <c r="BY36" i="1"/>
  <c r="EA31" i="4" l="1"/>
  <c r="EB28" i="4"/>
  <c r="EA29" i="4"/>
  <c r="BZ34" i="1"/>
  <c r="BZ36" i="1"/>
  <c r="CA33" i="1"/>
  <c r="EB31" i="4" l="1"/>
  <c r="EC28" i="4"/>
  <c r="EB29" i="4"/>
  <c r="CA36" i="1"/>
  <c r="CA34" i="1"/>
  <c r="CB33" i="1"/>
  <c r="EC29" i="4" l="1"/>
  <c r="ED28" i="4"/>
  <c r="EC31" i="4"/>
  <c r="CC33" i="1"/>
  <c r="CB36" i="1"/>
  <c r="CB34" i="1"/>
  <c r="ED31" i="4" l="1"/>
  <c r="ED29" i="4"/>
  <c r="EE28" i="4"/>
  <c r="CD33" i="1"/>
  <c r="CD36" i="1" s="1"/>
  <c r="CC34" i="1"/>
  <c r="CC36" i="1"/>
  <c r="EE31" i="4" l="1"/>
  <c r="EF28" i="4"/>
  <c r="EE29" i="4"/>
  <c r="CE33" i="1"/>
  <c r="CD34" i="1"/>
  <c r="EF31" i="4" l="1"/>
  <c r="EG28" i="4"/>
  <c r="EF29" i="4"/>
  <c r="CF33" i="1"/>
  <c r="CE36" i="1"/>
  <c r="CE34" i="1"/>
  <c r="EG31" i="4" l="1"/>
  <c r="EG29" i="4"/>
  <c r="EH28" i="4"/>
  <c r="CG33" i="1"/>
  <c r="CF34" i="1"/>
  <c r="CF36" i="1"/>
  <c r="EH29" i="4" l="1"/>
  <c r="EH31" i="4"/>
  <c r="EI28" i="4"/>
  <c r="DD33" i="4" s="1"/>
  <c r="EJ30" i="4"/>
  <c r="EI30" i="4"/>
  <c r="CH33" i="1"/>
  <c r="CG34" i="1"/>
  <c r="CG36" i="1"/>
  <c r="DQ32" i="4" l="1"/>
  <c r="DD36" i="4"/>
  <c r="DE33" i="4"/>
  <c r="DD34" i="4"/>
  <c r="EI29" i="4"/>
  <c r="EJ29" i="4" s="1"/>
  <c r="EH27" i="4" s="1"/>
  <c r="EI27" i="4" s="1"/>
  <c r="CI33" i="1"/>
  <c r="CH34" i="1"/>
  <c r="CH36" i="1"/>
  <c r="DE36" i="4" l="1"/>
  <c r="DF33" i="4"/>
  <c r="DE34" i="4"/>
  <c r="CI34" i="1"/>
  <c r="CJ33" i="1"/>
  <c r="CI36" i="1"/>
  <c r="DF36" i="4" l="1"/>
  <c r="DG33" i="4"/>
  <c r="DF34" i="4"/>
  <c r="CJ34" i="1"/>
  <c r="CJ36" i="1"/>
  <c r="CK33" i="1"/>
  <c r="DG36" i="4" l="1"/>
  <c r="DG34" i="4"/>
  <c r="DH33" i="4"/>
  <c r="CK34" i="1"/>
  <c r="CK36" i="1"/>
  <c r="CL33" i="1"/>
  <c r="DH36" i="4" l="1"/>
  <c r="DI33" i="4"/>
  <c r="DH34" i="4"/>
  <c r="CL34" i="1"/>
  <c r="CL36" i="1"/>
  <c r="CM33" i="1"/>
  <c r="DI36" i="4" l="1"/>
  <c r="DJ33" i="4"/>
  <c r="DI34" i="4"/>
  <c r="CM36" i="1"/>
  <c r="CN33" i="1"/>
  <c r="CM34" i="1"/>
  <c r="DJ36" i="4" l="1"/>
  <c r="DK33" i="4"/>
  <c r="DJ34" i="4"/>
  <c r="CO33" i="1"/>
  <c r="CN36" i="1"/>
  <c r="CN34" i="1"/>
  <c r="DL33" i="4" l="1"/>
  <c r="DK34" i="4"/>
  <c r="DK36" i="4"/>
  <c r="CP33" i="1"/>
  <c r="CO36" i="1"/>
  <c r="CO34" i="1"/>
  <c r="DL34" i="4" l="1"/>
  <c r="DM33" i="4"/>
  <c r="DL36" i="4"/>
  <c r="CQ33" i="1"/>
  <c r="CP36" i="1"/>
  <c r="CP34" i="1"/>
  <c r="DM36" i="4" l="1"/>
  <c r="DM34" i="4"/>
  <c r="DN33" i="4"/>
  <c r="CR33" i="1"/>
  <c r="CQ34" i="1"/>
  <c r="CQ36" i="1"/>
  <c r="DN36" i="4" l="1"/>
  <c r="DN34" i="4"/>
  <c r="DO33" i="4"/>
  <c r="CS33" i="1"/>
  <c r="CR34" i="1"/>
  <c r="CR36" i="1"/>
  <c r="DO34" i="4" l="1"/>
  <c r="DO36" i="4"/>
  <c r="DP33" i="4"/>
  <c r="CT33" i="1"/>
  <c r="CS34" i="1"/>
  <c r="CS36" i="1"/>
  <c r="DP36" i="4" l="1"/>
  <c r="DQ33" i="4"/>
  <c r="DP34" i="4"/>
  <c r="CU33" i="1"/>
  <c r="CT36" i="1"/>
  <c r="CT34" i="1"/>
  <c r="DQ36" i="4" l="1"/>
  <c r="DR33" i="4"/>
  <c r="DQ34" i="4"/>
  <c r="CU34" i="1"/>
  <c r="CU36" i="1"/>
  <c r="CV33" i="1"/>
  <c r="DR36" i="4" l="1"/>
  <c r="DS33" i="4"/>
  <c r="DR34" i="4"/>
  <c r="CV34" i="1"/>
  <c r="CV36" i="1"/>
  <c r="CW33" i="1"/>
  <c r="DS36" i="4" l="1"/>
  <c r="DS34" i="4"/>
  <c r="DT33" i="4"/>
  <c r="CW34" i="1"/>
  <c r="CW36" i="1"/>
  <c r="CX33" i="1"/>
  <c r="DT36" i="4" l="1"/>
  <c r="DU33" i="4"/>
  <c r="DT34" i="4"/>
  <c r="CX34" i="1"/>
  <c r="CX36" i="1"/>
  <c r="CY33" i="1"/>
  <c r="CZ35" i="1" l="1"/>
  <c r="DA35" i="1"/>
  <c r="DA39" i="1" s="1"/>
  <c r="CY36" i="1"/>
  <c r="DU36" i="4"/>
  <c r="DV33" i="4"/>
  <c r="DU34" i="4"/>
  <c r="CY34" i="1"/>
  <c r="CZ33" i="1"/>
  <c r="CZ39" i="1" l="1"/>
  <c r="DV36" i="4"/>
  <c r="DW33" i="4"/>
  <c r="DV34" i="4"/>
  <c r="DA33" i="1"/>
  <c r="CZ34" i="1" s="1"/>
  <c r="DA34" i="1" s="1"/>
  <c r="DD8" i="1"/>
  <c r="DA36" i="1" l="1"/>
  <c r="CZ36" i="1"/>
  <c r="CY32" i="1" s="1"/>
  <c r="CZ32" i="1" s="1"/>
  <c r="DX33" i="4"/>
  <c r="DW34" i="4"/>
  <c r="DW36" i="4"/>
  <c r="DQ7" i="1"/>
  <c r="DE8" i="1"/>
  <c r="DD9" i="1"/>
  <c r="DD11" i="1"/>
  <c r="DX34" i="4" l="1"/>
  <c r="DX36" i="4"/>
  <c r="DY33" i="4"/>
  <c r="DE11" i="1"/>
  <c r="DF8" i="1"/>
  <c r="DE9" i="1"/>
  <c r="DY34" i="4" l="1"/>
  <c r="DY36" i="4"/>
  <c r="DZ33" i="4"/>
  <c r="DG8" i="1"/>
  <c r="DF9" i="1"/>
  <c r="DF11" i="1"/>
  <c r="DZ34" i="4" l="1"/>
  <c r="DZ36" i="4"/>
  <c r="EA33" i="4"/>
  <c r="DG11" i="1"/>
  <c r="DG9" i="1"/>
  <c r="DH8" i="1"/>
  <c r="EA36" i="4" l="1"/>
  <c r="EA34" i="4"/>
  <c r="EB33" i="4"/>
  <c r="DH9" i="1"/>
  <c r="DH11" i="1"/>
  <c r="DI8" i="1"/>
  <c r="EB36" i="4" l="1"/>
  <c r="EB34" i="4"/>
  <c r="EC33" i="4"/>
  <c r="DI11" i="1"/>
  <c r="DI9" i="1"/>
  <c r="DJ8" i="1"/>
  <c r="EC36" i="4" l="1"/>
  <c r="ED33" i="4"/>
  <c r="EC34" i="4"/>
  <c r="DJ9" i="1"/>
  <c r="DJ11" i="1"/>
  <c r="DK8" i="1"/>
  <c r="ED36" i="4" l="1"/>
  <c r="EE33" i="4"/>
  <c r="ED34" i="4"/>
  <c r="DL8" i="1"/>
  <c r="DK9" i="1"/>
  <c r="DK11" i="1"/>
  <c r="EE36" i="4" l="1"/>
  <c r="EE34" i="4"/>
  <c r="EF33" i="4"/>
  <c r="DM8" i="1"/>
  <c r="DL11" i="1"/>
  <c r="DL9" i="1"/>
  <c r="EF36" i="4" l="1"/>
  <c r="EG33" i="4"/>
  <c r="EF34" i="4"/>
  <c r="DN8" i="1"/>
  <c r="DM11" i="1"/>
  <c r="DM9" i="1"/>
  <c r="EG36" i="4" l="1"/>
  <c r="EH33" i="4"/>
  <c r="EG34" i="4"/>
  <c r="DO8" i="1"/>
  <c r="DN9" i="1"/>
  <c r="DN11" i="1"/>
  <c r="EH36" i="4" l="1"/>
  <c r="EI33" i="4"/>
  <c r="EJ33" i="4" s="1"/>
  <c r="EI34" i="4" s="1"/>
  <c r="EH34" i="4"/>
  <c r="V39" i="4"/>
  <c r="I38" i="4"/>
  <c r="V38" i="4" s="1"/>
  <c r="EJ35" i="4"/>
  <c r="EI35" i="4"/>
  <c r="DP8" i="1"/>
  <c r="DO11" i="1"/>
  <c r="DO9" i="1"/>
  <c r="AF39" i="4" l="1"/>
  <c r="EJ34" i="4"/>
  <c r="EH32" i="4" s="1"/>
  <c r="EI32" i="4" s="1"/>
  <c r="AF38" i="4" s="1"/>
  <c r="DQ8" i="1"/>
  <c r="DP9" i="1"/>
  <c r="DP11" i="1"/>
  <c r="DR8" i="1" l="1"/>
  <c r="DQ9" i="1"/>
  <c r="DQ11" i="1"/>
  <c r="DS8" i="1" l="1"/>
  <c r="DR9" i="1"/>
  <c r="DR11" i="1"/>
  <c r="DS9" i="1" l="1"/>
  <c r="DS11" i="1"/>
  <c r="DT8" i="1"/>
  <c r="DT9" i="1" l="1"/>
  <c r="DT11" i="1"/>
  <c r="DU8" i="1"/>
  <c r="DU11" i="1" l="1"/>
  <c r="DU9" i="1"/>
  <c r="DV8" i="1"/>
  <c r="DV9" i="1" l="1"/>
  <c r="DW8" i="1"/>
  <c r="DV11" i="1"/>
  <c r="DW9" i="1" l="1"/>
  <c r="DW11" i="1"/>
  <c r="DX8" i="1"/>
  <c r="DX11" i="1" l="1"/>
  <c r="DY8" i="1"/>
  <c r="DX9" i="1"/>
  <c r="DZ8" i="1" l="1"/>
  <c r="DY11" i="1"/>
  <c r="DY9" i="1"/>
  <c r="EA8" i="1" l="1"/>
  <c r="DZ11" i="1"/>
  <c r="DZ9" i="1"/>
  <c r="EB8" i="1" l="1"/>
  <c r="EA11" i="1"/>
  <c r="EA9" i="1"/>
  <c r="EC8" i="1" l="1"/>
  <c r="EB11" i="1"/>
  <c r="EB9" i="1"/>
  <c r="ED8" i="1" l="1"/>
  <c r="EC9" i="1"/>
  <c r="EC11" i="1"/>
  <c r="EE8" i="1" l="1"/>
  <c r="ED9" i="1"/>
  <c r="ED11" i="1"/>
  <c r="EE9" i="1" l="1"/>
  <c r="EE11" i="1"/>
  <c r="EF8" i="1"/>
  <c r="EF9" i="1" l="1"/>
  <c r="EF11" i="1"/>
  <c r="EG8" i="1"/>
  <c r="EG11" i="1" l="1"/>
  <c r="EG9" i="1"/>
  <c r="EH8" i="1"/>
  <c r="EI10" i="1" l="1"/>
  <c r="EJ10" i="1"/>
  <c r="EH9" i="1"/>
  <c r="EH11" i="1"/>
  <c r="EI8" i="1"/>
  <c r="DD13" i="1" s="1"/>
  <c r="EI9" i="1" l="1"/>
  <c r="EJ9" i="1" s="1"/>
  <c r="EI11" i="1"/>
  <c r="EJ11" i="1"/>
  <c r="DQ12" i="1"/>
  <c r="DD16" i="1"/>
  <c r="DE13" i="1"/>
  <c r="DD14" i="1"/>
  <c r="EH7" i="1" l="1"/>
  <c r="EI7" i="1" s="1"/>
  <c r="DE14" i="1"/>
  <c r="DF13" i="1"/>
  <c r="DE16" i="1"/>
  <c r="DF14" i="1" l="1"/>
  <c r="DG13" i="1"/>
  <c r="DF16" i="1"/>
  <c r="DG16" i="1" l="1"/>
  <c r="DH13" i="1"/>
  <c r="DG14" i="1"/>
  <c r="DH16" i="1" l="1"/>
  <c r="DI13" i="1"/>
  <c r="DI16" i="1" s="1"/>
  <c r="DH14" i="1"/>
  <c r="DJ13" i="1" l="1"/>
  <c r="DI14" i="1"/>
  <c r="DJ16" i="1" l="1"/>
  <c r="DK13" i="1"/>
  <c r="DK16" i="1" s="1"/>
  <c r="DJ14" i="1"/>
  <c r="DK14" i="1" l="1"/>
  <c r="DL13" i="1"/>
  <c r="DL16" i="1" l="1"/>
  <c r="DM13" i="1"/>
  <c r="DM16" i="1" s="1"/>
  <c r="DL14" i="1"/>
  <c r="DN13" i="1" l="1"/>
  <c r="DN16" i="1" s="1"/>
  <c r="DM14" i="1"/>
  <c r="DN14" i="1" l="1"/>
  <c r="DO13" i="1"/>
  <c r="DO16" i="1" s="1"/>
  <c r="DO14" i="1" l="1"/>
  <c r="DP13" i="1"/>
  <c r="DP16" i="1" s="1"/>
  <c r="DQ13" i="1" l="1"/>
  <c r="DQ16" i="1" s="1"/>
  <c r="DP14" i="1"/>
  <c r="DQ14" i="1" l="1"/>
  <c r="DR13" i="1"/>
  <c r="DR16" i="1" s="1"/>
  <c r="DR14" i="1" l="1"/>
  <c r="DS13" i="1"/>
  <c r="DS16" i="1" s="1"/>
  <c r="DT13" i="1" l="1"/>
  <c r="DT16" i="1" s="1"/>
  <c r="DS14" i="1"/>
  <c r="DU13" i="1" l="1"/>
  <c r="DU16" i="1" s="1"/>
  <c r="DT14" i="1"/>
  <c r="DV13" i="1" l="1"/>
  <c r="DV16" i="1" s="1"/>
  <c r="DU14" i="1"/>
  <c r="DW13" i="1" l="1"/>
  <c r="DW16" i="1" s="1"/>
  <c r="DV14" i="1"/>
  <c r="DW14" i="1" l="1"/>
  <c r="DX13" i="1"/>
  <c r="DX16" i="1" s="1"/>
  <c r="DY13" i="1" l="1"/>
  <c r="DY16" i="1" s="1"/>
  <c r="DX14" i="1"/>
  <c r="DZ13" i="1" l="1"/>
  <c r="DZ16" i="1" s="1"/>
  <c r="DY14" i="1"/>
  <c r="DZ14" i="1" l="1"/>
  <c r="EA13" i="1"/>
  <c r="EA16" i="1" s="1"/>
  <c r="EA14" i="1" l="1"/>
  <c r="EB13" i="1"/>
  <c r="EB16" i="1" s="1"/>
  <c r="EC13" i="1" l="1"/>
  <c r="EC16" i="1" s="1"/>
  <c r="EB14" i="1"/>
  <c r="EC14" i="1" l="1"/>
  <c r="ED13" i="1"/>
  <c r="ED16" i="1" s="1"/>
  <c r="ED14" i="1" l="1"/>
  <c r="EE13" i="1"/>
  <c r="EE16" i="1" s="1"/>
  <c r="EF13" i="1" l="1"/>
  <c r="EE14" i="1"/>
  <c r="EG13" i="1" l="1"/>
  <c r="EF14" i="1"/>
  <c r="EF16" i="1"/>
  <c r="EH13" i="1" l="1"/>
  <c r="EG14" i="1"/>
  <c r="EG16" i="1"/>
  <c r="EJ15" i="1" l="1"/>
  <c r="EI15" i="1"/>
  <c r="EI13" i="1"/>
  <c r="DD18" i="1" s="1"/>
  <c r="EH16" i="1"/>
  <c r="EH14" i="1"/>
  <c r="EI14" i="1" l="1"/>
  <c r="EJ14" i="1" s="1"/>
  <c r="EI16" i="1"/>
  <c r="EJ16" i="1"/>
  <c r="DE18" i="1"/>
  <c r="DD19" i="1"/>
  <c r="DQ17" i="1"/>
  <c r="DD21" i="1"/>
  <c r="EH12" i="1" l="1"/>
  <c r="EI12" i="1" s="1"/>
  <c r="DF18" i="1"/>
  <c r="DE21" i="1"/>
  <c r="DE19" i="1"/>
  <c r="DF19" i="1" l="1"/>
  <c r="DF21" i="1"/>
  <c r="DG18" i="1"/>
  <c r="DH18" i="1" l="1"/>
  <c r="DG21" i="1"/>
  <c r="DG19" i="1"/>
  <c r="DI18" i="1" l="1"/>
  <c r="DH21" i="1"/>
  <c r="DH19" i="1"/>
  <c r="DI19" i="1" l="1"/>
  <c r="DI21" i="1"/>
  <c r="DJ18" i="1"/>
  <c r="DJ19" i="1" l="1"/>
  <c r="DJ21" i="1"/>
  <c r="DK18" i="1"/>
  <c r="DK21" i="1" l="1"/>
  <c r="DL18" i="1"/>
  <c r="DK19" i="1"/>
  <c r="DL19" i="1" l="1"/>
  <c r="DM18" i="1"/>
  <c r="DL21" i="1"/>
  <c r="DM19" i="1" l="1"/>
  <c r="DM21" i="1"/>
  <c r="DN18" i="1"/>
  <c r="DN21" i="1" l="1"/>
  <c r="DO18" i="1"/>
  <c r="DN19" i="1"/>
  <c r="DP18" i="1" l="1"/>
  <c r="DO21" i="1"/>
  <c r="DO19" i="1"/>
  <c r="DQ18" i="1" l="1"/>
  <c r="DP19" i="1"/>
  <c r="DP21" i="1"/>
  <c r="DR18" i="1" l="1"/>
  <c r="DQ21" i="1"/>
  <c r="DQ19" i="1"/>
  <c r="DR21" i="1" l="1"/>
  <c r="DS18" i="1"/>
  <c r="DR19" i="1"/>
  <c r="DT18" i="1" l="1"/>
  <c r="DS19" i="1"/>
  <c r="DS21" i="1"/>
  <c r="DU18" i="1" l="1"/>
  <c r="DT21" i="1"/>
  <c r="DT19" i="1"/>
  <c r="DU19" i="1" l="1"/>
  <c r="DU21" i="1"/>
  <c r="DV18" i="1"/>
  <c r="DV19" i="1" l="1"/>
  <c r="DV21" i="1"/>
  <c r="DW18" i="1"/>
  <c r="DW21" i="1" l="1"/>
  <c r="DX18" i="1"/>
  <c r="DW19" i="1"/>
  <c r="DX19" i="1" l="1"/>
  <c r="DX21" i="1"/>
  <c r="DY18" i="1"/>
  <c r="DY19" i="1" l="1"/>
  <c r="DY21" i="1"/>
  <c r="DZ18" i="1"/>
  <c r="DZ21" i="1" l="1"/>
  <c r="EA18" i="1"/>
  <c r="DZ19" i="1"/>
  <c r="EB18" i="1" l="1"/>
  <c r="EA21" i="1"/>
  <c r="EA19" i="1"/>
  <c r="EC18" i="1" l="1"/>
  <c r="EB19" i="1"/>
  <c r="EB21" i="1"/>
  <c r="ED18" i="1" l="1"/>
  <c r="EC21" i="1"/>
  <c r="EC19" i="1"/>
  <c r="ED21" i="1" l="1"/>
  <c r="EE18" i="1"/>
  <c r="ED19" i="1"/>
  <c r="EF18" i="1" l="1"/>
  <c r="EE19" i="1"/>
  <c r="EE21" i="1"/>
  <c r="EG18" i="1" l="1"/>
  <c r="EF21" i="1"/>
  <c r="EF19" i="1"/>
  <c r="EG19" i="1" l="1"/>
  <c r="EG21" i="1"/>
  <c r="EH18" i="1"/>
  <c r="EI20" i="1" l="1"/>
  <c r="EJ20" i="1"/>
  <c r="EI18" i="1"/>
  <c r="DD23" i="1" s="1"/>
  <c r="EH19" i="1"/>
  <c r="EH21" i="1"/>
  <c r="EI19" i="1" l="1"/>
  <c r="EJ19" i="1" s="1"/>
  <c r="EI21" i="1"/>
  <c r="EJ21" i="1"/>
  <c r="DQ22" i="1"/>
  <c r="DD24" i="1"/>
  <c r="DE23" i="1"/>
  <c r="DD26" i="1"/>
  <c r="EH17" i="1" l="1"/>
  <c r="EI17" i="1" s="1"/>
  <c r="DE24" i="1"/>
  <c r="DE26" i="1"/>
  <c r="DF23" i="1"/>
  <c r="DF26" i="1" l="1"/>
  <c r="DG23" i="1"/>
  <c r="DF24" i="1"/>
  <c r="DG24" i="1" l="1"/>
  <c r="DH23" i="1"/>
  <c r="DG26" i="1"/>
  <c r="DH24" i="1" l="1"/>
  <c r="DH26" i="1"/>
  <c r="DI23" i="1"/>
  <c r="DI26" i="1" l="1"/>
  <c r="DJ23" i="1"/>
  <c r="DI24" i="1"/>
  <c r="DK23" i="1" l="1"/>
  <c r="DJ24" i="1"/>
  <c r="DJ26" i="1"/>
  <c r="DL23" i="1" l="1"/>
  <c r="DK24" i="1"/>
  <c r="DK26" i="1"/>
  <c r="DM23" i="1" l="1"/>
  <c r="DL26" i="1"/>
  <c r="DL24" i="1"/>
  <c r="DM24" i="1" l="1"/>
  <c r="DN23" i="1"/>
  <c r="DM26" i="1"/>
  <c r="DO23" i="1" l="1"/>
  <c r="DN24" i="1"/>
  <c r="DN26" i="1"/>
  <c r="DP23" i="1" l="1"/>
  <c r="DO24" i="1"/>
  <c r="DO26" i="1"/>
  <c r="DP24" i="1" l="1"/>
  <c r="DP26" i="1"/>
  <c r="DQ23" i="1"/>
  <c r="DQ24" i="1" l="1"/>
  <c r="DR23" i="1"/>
  <c r="DQ26" i="1"/>
  <c r="DR26" i="1" l="1"/>
  <c r="DS23" i="1"/>
  <c r="DR24" i="1"/>
  <c r="DS24" i="1" l="1"/>
  <c r="DS26" i="1"/>
  <c r="DT23" i="1"/>
  <c r="DT24" i="1" l="1"/>
  <c r="DT26" i="1"/>
  <c r="DU23" i="1"/>
  <c r="DU26" i="1" l="1"/>
  <c r="DV23" i="1"/>
  <c r="DU24" i="1"/>
  <c r="DW23" i="1" l="1"/>
  <c r="DV24" i="1"/>
  <c r="DV26" i="1"/>
  <c r="DX23" i="1" l="1"/>
  <c r="DW24" i="1"/>
  <c r="DW26" i="1"/>
  <c r="DY23" i="1" l="1"/>
  <c r="DX26" i="1"/>
  <c r="DX24" i="1"/>
  <c r="DZ23" i="1" l="1"/>
  <c r="DY26" i="1"/>
  <c r="DY24" i="1"/>
  <c r="EA23" i="1" l="1"/>
  <c r="DZ24" i="1"/>
  <c r="DZ26" i="1"/>
  <c r="EB23" i="1" l="1"/>
  <c r="EA24" i="1"/>
  <c r="EA26" i="1"/>
  <c r="EB24" i="1" l="1"/>
  <c r="EB26" i="1"/>
  <c r="EC23" i="1"/>
  <c r="EC24" i="1" l="1"/>
  <c r="EC26" i="1"/>
  <c r="ED23" i="1"/>
  <c r="ED26" i="1" l="1"/>
  <c r="EE23" i="1"/>
  <c r="ED24" i="1"/>
  <c r="EE24" i="1" l="1"/>
  <c r="EF23" i="1"/>
  <c r="EE26" i="1"/>
  <c r="EF24" i="1" l="1"/>
  <c r="EF26" i="1"/>
  <c r="EG23" i="1"/>
  <c r="EG26" i="1" l="1"/>
  <c r="EH23" i="1"/>
  <c r="EG24" i="1"/>
  <c r="EJ25" i="1" l="1"/>
  <c r="EI25" i="1"/>
  <c r="EI23" i="1"/>
  <c r="DD28" i="1" s="1"/>
  <c r="EH24" i="1"/>
  <c r="EH26" i="1"/>
  <c r="EI24" i="1" l="1"/>
  <c r="EJ24" i="1" s="1"/>
  <c r="EI26" i="1"/>
  <c r="EJ26" i="1"/>
  <c r="DD31" i="1"/>
  <c r="DE28" i="1"/>
  <c r="DQ27" i="1"/>
  <c r="DD29" i="1"/>
  <c r="EH22" i="1" l="1"/>
  <c r="EI22" i="1" s="1"/>
  <c r="DF28" i="1"/>
  <c r="DE29" i="1"/>
  <c r="DE31" i="1"/>
  <c r="DG28" i="1" l="1"/>
  <c r="DF31" i="1"/>
  <c r="DF29" i="1"/>
  <c r="DH28" i="1" l="1"/>
  <c r="DG31" i="1"/>
  <c r="DG29" i="1"/>
  <c r="DH29" i="1" l="1"/>
  <c r="DI28" i="1"/>
  <c r="DH31" i="1"/>
  <c r="DJ28" i="1" l="1"/>
  <c r="DI31" i="1"/>
  <c r="DI29" i="1"/>
  <c r="DK28" i="1" l="1"/>
  <c r="DJ29" i="1"/>
  <c r="DJ31" i="1"/>
  <c r="DK29" i="1" l="1"/>
  <c r="DK31" i="1"/>
  <c r="DL28" i="1"/>
  <c r="DL29" i="1" l="1"/>
  <c r="DL31" i="1"/>
  <c r="DM28" i="1"/>
  <c r="DM31" i="1" l="1"/>
  <c r="DN28" i="1"/>
  <c r="DM29" i="1"/>
  <c r="DN29" i="1" l="1"/>
  <c r="DN31" i="1"/>
  <c r="DO28" i="1"/>
  <c r="DO29" i="1" l="1"/>
  <c r="DO31" i="1"/>
  <c r="DP28" i="1"/>
  <c r="DP31" i="1" l="1"/>
  <c r="DQ28" i="1"/>
  <c r="DP29" i="1"/>
  <c r="DR28" i="1" l="1"/>
  <c r="DQ29" i="1"/>
  <c r="DQ31" i="1"/>
  <c r="DS28" i="1" l="1"/>
  <c r="DR29" i="1"/>
  <c r="DR31" i="1"/>
  <c r="DT28" i="1" l="1"/>
  <c r="DS31" i="1"/>
  <c r="DS29" i="1"/>
  <c r="DT29" i="1" l="1"/>
  <c r="DT31" i="1"/>
  <c r="DU28" i="1"/>
  <c r="DV28" i="1" l="1"/>
  <c r="DU31" i="1"/>
  <c r="DU29" i="1"/>
  <c r="DW28" i="1" l="1"/>
  <c r="DV29" i="1"/>
  <c r="DV31" i="1"/>
  <c r="DW29" i="1" l="1"/>
  <c r="DW31" i="1"/>
  <c r="DX28" i="1"/>
  <c r="DX29" i="1" l="1"/>
  <c r="DX31" i="1"/>
  <c r="DY28" i="1"/>
  <c r="DY31" i="1" l="1"/>
  <c r="DZ28" i="1"/>
  <c r="DY29" i="1"/>
  <c r="DZ29" i="1" l="1"/>
  <c r="DZ31" i="1"/>
  <c r="EA28" i="1"/>
  <c r="EA29" i="1" l="1"/>
  <c r="EA31" i="1"/>
  <c r="EB28" i="1"/>
  <c r="EB31" i="1" l="1"/>
  <c r="EC28" i="1"/>
  <c r="EB29" i="1"/>
  <c r="ED28" i="1" l="1"/>
  <c r="EC31" i="1"/>
  <c r="EC29" i="1"/>
  <c r="EE28" i="1" l="1"/>
  <c r="ED29" i="1"/>
  <c r="ED31" i="1"/>
  <c r="EF28" i="1" l="1"/>
  <c r="EE31" i="1"/>
  <c r="EE29" i="1"/>
  <c r="EF29" i="1" l="1"/>
  <c r="EG28" i="1"/>
  <c r="EF31" i="1"/>
  <c r="EH28" i="1" l="1"/>
  <c r="EG31" i="1"/>
  <c r="EG29" i="1"/>
  <c r="EI30" i="1" l="1"/>
  <c r="EJ30" i="1"/>
  <c r="EI28" i="1"/>
  <c r="DD33" i="1" s="1"/>
  <c r="EH29" i="1"/>
  <c r="EH31" i="1"/>
  <c r="EI29" i="1" l="1"/>
  <c r="EJ29" i="1" s="1"/>
  <c r="EI31" i="1"/>
  <c r="EJ31" i="1"/>
  <c r="DQ32" i="1"/>
  <c r="DE33" i="1"/>
  <c r="DD36" i="1"/>
  <c r="DD34" i="1"/>
  <c r="EH27" i="1" l="1"/>
  <c r="EI27" i="1" s="1"/>
  <c r="DF33" i="1"/>
  <c r="DE34" i="1"/>
  <c r="DE36" i="1"/>
  <c r="DF34" i="1" l="1"/>
  <c r="DG33" i="1"/>
  <c r="DF36" i="1"/>
  <c r="DG34" i="1" l="1"/>
  <c r="DG36" i="1"/>
  <c r="DH33" i="1"/>
  <c r="DH34" i="1" l="1"/>
  <c r="DH36" i="1"/>
  <c r="DI33" i="1"/>
  <c r="DI34" i="1" l="1"/>
  <c r="DI36" i="1"/>
  <c r="DJ33" i="1"/>
  <c r="DJ34" i="1" l="1"/>
  <c r="DJ36" i="1"/>
  <c r="DK33" i="1"/>
  <c r="DL33" i="1" l="1"/>
  <c r="DK34" i="1"/>
  <c r="DK36" i="1"/>
  <c r="DM33" i="1" l="1"/>
  <c r="DL34" i="1"/>
  <c r="DL36" i="1"/>
  <c r="DN33" i="1" l="1"/>
  <c r="DM36" i="1"/>
  <c r="DM34" i="1"/>
  <c r="DO33" i="1" l="1"/>
  <c r="DN34" i="1"/>
  <c r="DN36" i="1"/>
  <c r="DP33" i="1" l="1"/>
  <c r="DO34" i="1"/>
  <c r="DO36" i="1"/>
  <c r="DQ33" i="1" l="1"/>
  <c r="DP34" i="1"/>
  <c r="DP36" i="1"/>
  <c r="DR33" i="1" l="1"/>
  <c r="DQ34" i="1"/>
  <c r="DQ36" i="1"/>
  <c r="DR34" i="1" l="1"/>
  <c r="DR36" i="1"/>
  <c r="DS33" i="1"/>
  <c r="DS34" i="1" l="1"/>
  <c r="DS36" i="1"/>
  <c r="DT33" i="1"/>
  <c r="DT34" i="1" l="1"/>
  <c r="DT36" i="1"/>
  <c r="DU33" i="1"/>
  <c r="DU34" i="1" l="1"/>
  <c r="DU36" i="1"/>
  <c r="DV33" i="1"/>
  <c r="DV36" i="1" l="1"/>
  <c r="DW33" i="1"/>
  <c r="DV34" i="1"/>
  <c r="DX33" i="1" l="1"/>
  <c r="DW34" i="1"/>
  <c r="DW36" i="1"/>
  <c r="DY33" i="1" l="1"/>
  <c r="DX34" i="1"/>
  <c r="DX36" i="1"/>
  <c r="DZ33" i="1" l="1"/>
  <c r="DY36" i="1"/>
  <c r="DY34" i="1"/>
  <c r="EA33" i="1" l="1"/>
  <c r="DZ34" i="1"/>
  <c r="DZ36" i="1"/>
  <c r="EB33" i="1" l="1"/>
  <c r="EA34" i="1"/>
  <c r="EA36" i="1"/>
  <c r="EC33" i="1" l="1"/>
  <c r="EB34" i="1"/>
  <c r="EB36" i="1"/>
  <c r="ED33" i="1" l="1"/>
  <c r="EC34" i="1"/>
  <c r="EC36" i="1"/>
  <c r="ED34" i="1" l="1"/>
  <c r="ED36" i="1"/>
  <c r="EE33" i="1"/>
  <c r="EF33" i="1" l="1"/>
  <c r="EE34" i="1"/>
  <c r="EE36" i="1"/>
  <c r="EG33" i="1" l="1"/>
  <c r="EF34" i="1"/>
  <c r="EF36" i="1"/>
  <c r="EG34" i="1" l="1"/>
  <c r="EG36" i="1"/>
  <c r="EH33" i="1"/>
  <c r="EI33" i="1" l="1"/>
  <c r="EM8" i="1" s="1"/>
  <c r="EN8" i="1" s="1"/>
  <c r="EI35" i="1"/>
  <c r="EJ35" i="1"/>
  <c r="EJ39" i="1" s="1"/>
  <c r="EJ33" i="1"/>
  <c r="EH36" i="1"/>
  <c r="EH34" i="1"/>
  <c r="EI39" i="1" l="1"/>
  <c r="EZ7" i="1"/>
  <c r="EM9" i="1"/>
  <c r="EM11" i="1"/>
  <c r="EN9" i="1"/>
  <c r="EN11" i="1"/>
  <c r="EO8" i="1"/>
  <c r="EI36" i="1"/>
  <c r="EI34" i="1"/>
  <c r="EJ34" i="1" s="1"/>
  <c r="EJ36" i="1"/>
  <c r="EH32" i="1" l="1"/>
  <c r="EI32" i="1" s="1"/>
  <c r="EP8" i="1"/>
  <c r="EO11" i="1"/>
  <c r="EO9" i="1"/>
  <c r="EQ8" i="1" l="1"/>
  <c r="EP11" i="1"/>
  <c r="EP9" i="1"/>
  <c r="EQ11" i="1" l="1"/>
  <c r="EQ9" i="1"/>
  <c r="ER8" i="1"/>
  <c r="ER9" i="1" l="1"/>
  <c r="ES8" i="1"/>
  <c r="ER11" i="1"/>
  <c r="ES9" i="1" l="1"/>
  <c r="ET8" i="1"/>
  <c r="ES11" i="1"/>
  <c r="ET9" i="1" l="1"/>
  <c r="ET11" i="1"/>
  <c r="EU8" i="1"/>
  <c r="EU9" i="1" l="1"/>
  <c r="EV8" i="1"/>
  <c r="EU11" i="1"/>
  <c r="EV9" i="1" l="1"/>
  <c r="EV11" i="1"/>
  <c r="EW8" i="1"/>
  <c r="EW11" i="1" l="1"/>
  <c r="EX8" i="1"/>
  <c r="EW9" i="1"/>
  <c r="EY8" i="1" l="1"/>
  <c r="EX11" i="1"/>
  <c r="EX9" i="1"/>
  <c r="EZ8" i="1" l="1"/>
  <c r="EY11" i="1"/>
  <c r="EY9" i="1"/>
  <c r="FA8" i="1" l="1"/>
  <c r="EZ11" i="1"/>
  <c r="EZ9" i="1"/>
  <c r="FB8" i="1" l="1"/>
  <c r="FA9" i="1"/>
  <c r="FA11" i="1"/>
  <c r="FB11" i="1" l="1"/>
  <c r="FC8" i="1"/>
  <c r="FB9" i="1"/>
  <c r="FD8" i="1" l="1"/>
  <c r="FC9" i="1"/>
  <c r="FC11" i="1"/>
  <c r="FD9" i="1" l="1"/>
  <c r="FD11" i="1"/>
  <c r="FE8" i="1"/>
  <c r="FE9" i="1" l="1"/>
  <c r="FF8" i="1"/>
  <c r="FE11" i="1"/>
  <c r="FF9" i="1" l="1"/>
  <c r="FF11" i="1"/>
  <c r="FG8" i="1"/>
  <c r="FG9" i="1" l="1"/>
  <c r="FH8" i="1"/>
  <c r="FG11" i="1"/>
  <c r="FH9" i="1" l="1"/>
  <c r="FH11" i="1"/>
  <c r="FI8" i="1"/>
  <c r="FI11" i="1" l="1"/>
  <c r="FI9" i="1"/>
  <c r="FJ8" i="1"/>
  <c r="FK8" i="1" l="1"/>
  <c r="FJ11" i="1"/>
  <c r="FJ9" i="1"/>
  <c r="FL8" i="1" l="1"/>
  <c r="FK11" i="1"/>
  <c r="FK9" i="1"/>
  <c r="FM8" i="1" l="1"/>
  <c r="FL9" i="1"/>
  <c r="FL11" i="1"/>
  <c r="FN8" i="1" l="1"/>
  <c r="FM11" i="1"/>
  <c r="FM9" i="1"/>
  <c r="FO8" i="1" l="1"/>
  <c r="FN11" i="1"/>
  <c r="FN9" i="1"/>
  <c r="FO11" i="1" l="1"/>
  <c r="FP8" i="1"/>
  <c r="FO9" i="1"/>
  <c r="FP9" i="1" l="1"/>
  <c r="FQ8" i="1"/>
  <c r="FP11" i="1"/>
  <c r="FS10" i="1" l="1"/>
  <c r="FR10" i="1"/>
  <c r="FQ9" i="1"/>
  <c r="FQ11" i="1"/>
  <c r="FR8" i="1"/>
  <c r="EM13" i="1" s="1"/>
  <c r="FR9" i="1" l="1"/>
  <c r="FS9" i="1" s="1"/>
  <c r="EM16" i="1"/>
  <c r="EZ12" i="1"/>
  <c r="EN13" i="1"/>
  <c r="FR11" i="1"/>
  <c r="EM14" i="1"/>
  <c r="FS11" i="1"/>
  <c r="FQ7" i="1" l="1"/>
  <c r="FR7" i="1" s="1"/>
  <c r="EO13" i="1"/>
  <c r="EN14" i="1"/>
  <c r="EN16" i="1"/>
  <c r="EO16" i="1" l="1"/>
  <c r="EP13" i="1"/>
  <c r="EO14" i="1"/>
  <c r="EQ13" i="1" l="1"/>
  <c r="EP16" i="1"/>
  <c r="EP14" i="1"/>
  <c r="EQ14" i="1" l="1"/>
  <c r="EQ16" i="1"/>
  <c r="ER13" i="1"/>
  <c r="ES13" i="1" l="1"/>
  <c r="ER14" i="1"/>
  <c r="ER16" i="1"/>
  <c r="ES14" i="1" l="1"/>
  <c r="ET13" i="1"/>
  <c r="ES16" i="1"/>
  <c r="ET14" i="1" l="1"/>
  <c r="EU13" i="1"/>
  <c r="ET16" i="1"/>
  <c r="EU14" i="1" l="1"/>
  <c r="EV13" i="1"/>
  <c r="EU16" i="1"/>
  <c r="EV14" i="1" l="1"/>
  <c r="EV16" i="1"/>
  <c r="EW13" i="1"/>
  <c r="EW14" i="1" l="1"/>
  <c r="EX13" i="1"/>
  <c r="EW16" i="1"/>
  <c r="EX14" i="1" l="1"/>
  <c r="EY13" i="1"/>
  <c r="EX16" i="1"/>
  <c r="EZ13" i="1" l="1"/>
  <c r="EY14" i="1"/>
  <c r="EY16" i="1"/>
  <c r="FA13" i="1" l="1"/>
  <c r="EZ16" i="1"/>
  <c r="EZ14" i="1"/>
  <c r="FB13" i="1" l="1"/>
  <c r="FA16" i="1"/>
  <c r="FA14" i="1"/>
  <c r="FB16" i="1" l="1"/>
  <c r="FB14" i="1"/>
  <c r="FC13" i="1"/>
  <c r="FC16" i="1" l="1"/>
  <c r="FC14" i="1"/>
  <c r="FD13" i="1"/>
  <c r="FE13" i="1" l="1"/>
  <c r="FD16" i="1"/>
  <c r="FD14" i="1"/>
  <c r="FE14" i="1" l="1"/>
  <c r="FE16" i="1"/>
  <c r="FF13" i="1"/>
  <c r="FF14" i="1" l="1"/>
  <c r="FF16" i="1"/>
  <c r="FG13" i="1"/>
  <c r="FG14" i="1" l="1"/>
  <c r="FG16" i="1"/>
  <c r="FH13" i="1"/>
  <c r="FH16" i="1" l="1"/>
  <c r="FH14" i="1"/>
  <c r="FI13" i="1"/>
  <c r="FI16" i="1" l="1"/>
  <c r="FI14" i="1"/>
  <c r="FJ13" i="1"/>
  <c r="FJ16" i="1" l="1"/>
  <c r="FJ14" i="1"/>
  <c r="FK13" i="1"/>
  <c r="FL13" i="1" l="1"/>
  <c r="FK16" i="1"/>
  <c r="FK14" i="1"/>
  <c r="FL14" i="1" l="1"/>
  <c r="FL16" i="1"/>
  <c r="FM13" i="1"/>
  <c r="FN13" i="1" l="1"/>
  <c r="FM16" i="1"/>
  <c r="FM14" i="1"/>
  <c r="FO13" i="1" l="1"/>
  <c r="FN16" i="1"/>
  <c r="FN14" i="1"/>
  <c r="FO16" i="1" l="1"/>
  <c r="FO14" i="1"/>
  <c r="FP13" i="1"/>
  <c r="FQ13" i="1" l="1"/>
  <c r="FP14" i="1"/>
  <c r="FP16" i="1"/>
  <c r="FR15" i="1" l="1"/>
  <c r="FS15" i="1"/>
  <c r="FQ14" i="1"/>
  <c r="FR13" i="1"/>
  <c r="EM18" i="1" s="1"/>
  <c r="FQ16" i="1"/>
  <c r="FR16" i="1" l="1"/>
  <c r="EM21" i="1"/>
  <c r="EM19" i="1"/>
  <c r="EN18" i="1"/>
  <c r="EZ17" i="1"/>
  <c r="FS16" i="1"/>
  <c r="FR14" i="1"/>
  <c r="FS14" i="1" s="1"/>
  <c r="FQ12" i="1" l="1"/>
  <c r="FR12" i="1" s="1"/>
  <c r="EN21" i="1"/>
  <c r="EO18" i="1"/>
  <c r="EN19" i="1"/>
  <c r="EP18" i="1" l="1"/>
  <c r="EO21" i="1"/>
  <c r="EO19" i="1"/>
  <c r="EQ18" i="1" l="1"/>
  <c r="EP19" i="1"/>
  <c r="EP21" i="1"/>
  <c r="EQ21" i="1" l="1"/>
  <c r="ER18" i="1"/>
  <c r="EQ19" i="1"/>
  <c r="ES18" i="1" l="1"/>
  <c r="ER21" i="1"/>
  <c r="ER19" i="1"/>
  <c r="ES21" i="1" l="1"/>
  <c r="ES19" i="1"/>
  <c r="ET18" i="1"/>
  <c r="EU18" i="1" l="1"/>
  <c r="ET19" i="1"/>
  <c r="ET21" i="1"/>
  <c r="EU19" i="1" l="1"/>
  <c r="EU21" i="1"/>
  <c r="EV18" i="1"/>
  <c r="EV19" i="1" l="1"/>
  <c r="EV21" i="1"/>
  <c r="EW18" i="1"/>
  <c r="EW19" i="1" l="1"/>
  <c r="EX18" i="1"/>
  <c r="EW21" i="1"/>
  <c r="EX19" i="1" l="1"/>
  <c r="EX21" i="1"/>
  <c r="EY18" i="1"/>
  <c r="EY21" i="1" l="1"/>
  <c r="EZ18" i="1"/>
  <c r="EY19" i="1"/>
  <c r="FA18" i="1" l="1"/>
  <c r="EZ19" i="1"/>
  <c r="EZ21" i="1"/>
  <c r="FB18" i="1" l="1"/>
  <c r="FA21" i="1"/>
  <c r="FA19" i="1"/>
  <c r="FC18" i="1" l="1"/>
  <c r="FB21" i="1"/>
  <c r="FB19" i="1"/>
  <c r="FC21" i="1" l="1"/>
  <c r="FD18" i="1"/>
  <c r="FC19" i="1"/>
  <c r="FD21" i="1" l="1"/>
  <c r="FE18" i="1"/>
  <c r="FD19" i="1"/>
  <c r="FE21" i="1" l="1"/>
  <c r="FE19" i="1"/>
  <c r="FF18" i="1"/>
  <c r="FF19" i="1" l="1"/>
  <c r="FF21" i="1"/>
  <c r="FG18" i="1"/>
  <c r="FG19" i="1" l="1"/>
  <c r="FG21" i="1"/>
  <c r="FH18" i="1"/>
  <c r="FH21" i="1" l="1"/>
  <c r="FH19" i="1"/>
  <c r="FI18" i="1"/>
  <c r="FJ18" i="1" l="1"/>
  <c r="FI19" i="1"/>
  <c r="FI21" i="1"/>
  <c r="FK18" i="1" l="1"/>
  <c r="FJ19" i="1"/>
  <c r="FJ21" i="1"/>
  <c r="FK19" i="1" l="1"/>
  <c r="FL18" i="1"/>
  <c r="FK21" i="1"/>
  <c r="FL21" i="1" l="1"/>
  <c r="FL19" i="1"/>
  <c r="FM18" i="1"/>
  <c r="FM19" i="1" l="1"/>
  <c r="FN18" i="1"/>
  <c r="FM21" i="1"/>
  <c r="FO18" i="1" l="1"/>
  <c r="FN19" i="1"/>
  <c r="FN21" i="1"/>
  <c r="FO21" i="1" l="1"/>
  <c r="FP18" i="1"/>
  <c r="FO19" i="1"/>
  <c r="FQ18" i="1" l="1"/>
  <c r="FP19" i="1"/>
  <c r="FP21" i="1"/>
  <c r="FR20" i="1" l="1"/>
  <c r="FS20" i="1"/>
  <c r="FQ21" i="1"/>
  <c r="FQ19" i="1"/>
  <c r="FR18" i="1"/>
  <c r="EM23" i="1" s="1"/>
  <c r="EM24" i="1" l="1"/>
  <c r="FS21" i="1"/>
  <c r="EM26" i="1"/>
  <c r="EZ22" i="1"/>
  <c r="FR21" i="1"/>
  <c r="EN23" i="1"/>
  <c r="FR19" i="1"/>
  <c r="FS19" i="1" s="1"/>
  <c r="FQ17" i="1" l="1"/>
  <c r="FR17" i="1" s="1"/>
  <c r="EN26" i="1"/>
  <c r="EN24" i="1"/>
  <c r="EO23" i="1"/>
  <c r="EO24" i="1" l="1"/>
  <c r="EP23" i="1"/>
  <c r="EO26" i="1"/>
  <c r="EQ23" i="1" l="1"/>
  <c r="EP26" i="1"/>
  <c r="EP24" i="1"/>
  <c r="ER23" i="1" l="1"/>
  <c r="EQ26" i="1"/>
  <c r="EQ24" i="1"/>
  <c r="ES23" i="1" l="1"/>
  <c r="ER24" i="1"/>
  <c r="ER26" i="1"/>
  <c r="ES26" i="1" l="1"/>
  <c r="ET23" i="1"/>
  <c r="ES24" i="1"/>
  <c r="ET26" i="1" l="1"/>
  <c r="EU23" i="1"/>
  <c r="ET24" i="1"/>
  <c r="EU24" i="1" l="1"/>
  <c r="EU26" i="1"/>
  <c r="EV23" i="1"/>
  <c r="EW23" i="1" l="1"/>
  <c r="EV24" i="1"/>
  <c r="EV26" i="1"/>
  <c r="EX23" i="1" l="1"/>
  <c r="EW24" i="1"/>
  <c r="EW26" i="1"/>
  <c r="EY23" i="1" l="1"/>
  <c r="EX26" i="1"/>
  <c r="EX24" i="1"/>
  <c r="EY24" i="1" l="1"/>
  <c r="EZ23" i="1"/>
  <c r="EY26" i="1"/>
  <c r="EZ26" i="1" l="1"/>
  <c r="EZ24" i="1"/>
  <c r="FA23" i="1"/>
  <c r="FA24" i="1" l="1"/>
  <c r="FA26" i="1"/>
  <c r="FB23" i="1"/>
  <c r="FB26" i="1" l="1"/>
  <c r="FC23" i="1"/>
  <c r="FB24" i="1"/>
  <c r="FC26" i="1" l="1"/>
  <c r="FC24" i="1"/>
  <c r="FD23" i="1"/>
  <c r="FE23" i="1" l="1"/>
  <c r="FD24" i="1"/>
  <c r="FD26" i="1"/>
  <c r="FF23" i="1" l="1"/>
  <c r="FE24" i="1"/>
  <c r="FE26" i="1"/>
  <c r="FF24" i="1" l="1"/>
  <c r="FF26" i="1"/>
  <c r="FG23" i="1"/>
  <c r="FH23" i="1" l="1"/>
  <c r="FG24" i="1"/>
  <c r="FG26" i="1"/>
  <c r="FH26" i="1" l="1"/>
  <c r="FI23" i="1"/>
  <c r="FH24" i="1"/>
  <c r="FI24" i="1" l="1"/>
  <c r="FI26" i="1"/>
  <c r="FJ23" i="1"/>
  <c r="FK23" i="1" l="1"/>
  <c r="FJ24" i="1"/>
  <c r="FJ26" i="1"/>
  <c r="FL23" i="1" l="1"/>
  <c r="FK24" i="1"/>
  <c r="FK26" i="1"/>
  <c r="FM23" i="1" l="1"/>
  <c r="FL26" i="1"/>
  <c r="FL24" i="1"/>
  <c r="FM26" i="1" l="1"/>
  <c r="FN23" i="1"/>
  <c r="FM24" i="1"/>
  <c r="FN26" i="1" l="1"/>
  <c r="FO23" i="1"/>
  <c r="FN24" i="1"/>
  <c r="FP23" i="1" l="1"/>
  <c r="FO24" i="1"/>
  <c r="FO26" i="1"/>
  <c r="FQ23" i="1" l="1"/>
  <c r="FP24" i="1"/>
  <c r="FP26" i="1"/>
  <c r="FR25" i="1" l="1"/>
  <c r="FS25" i="1"/>
  <c r="FR23" i="1"/>
  <c r="EM28" i="1" s="1"/>
  <c r="FQ26" i="1"/>
  <c r="FQ24" i="1"/>
  <c r="EZ27" i="1" l="1"/>
  <c r="EN28" i="1"/>
  <c r="FS26" i="1"/>
  <c r="EM29" i="1"/>
  <c r="FR24" i="1"/>
  <c r="FS24" i="1" s="1"/>
  <c r="EM31" i="1"/>
  <c r="FR26" i="1"/>
  <c r="FQ22" i="1" l="1"/>
  <c r="FR22" i="1" s="1"/>
  <c r="EO28" i="1"/>
  <c r="EN31" i="1"/>
  <c r="EN29" i="1"/>
  <c r="EO29" i="1" l="1"/>
  <c r="EO31" i="1"/>
  <c r="EP28" i="1"/>
  <c r="EQ28" i="1" l="1"/>
  <c r="EP29" i="1"/>
  <c r="EP31" i="1"/>
  <c r="EQ29" i="1" l="1"/>
  <c r="EQ31" i="1"/>
  <c r="ER28" i="1"/>
  <c r="ES28" i="1" l="1"/>
  <c r="ER29" i="1"/>
  <c r="ER31" i="1"/>
  <c r="ES31" i="1" l="1"/>
  <c r="ES29" i="1"/>
  <c r="ET28" i="1"/>
  <c r="EU28" i="1" l="1"/>
  <c r="ET29" i="1"/>
  <c r="ET31" i="1"/>
  <c r="EU31" i="1" l="1"/>
  <c r="EU29" i="1"/>
  <c r="EV28" i="1"/>
  <c r="EV29" i="1" l="1"/>
  <c r="EW28" i="1"/>
  <c r="EV31" i="1"/>
  <c r="EW31" i="1" l="1"/>
  <c r="EX28" i="1"/>
  <c r="EW29" i="1"/>
  <c r="EX29" i="1" l="1"/>
  <c r="EY28" i="1"/>
  <c r="EX31" i="1"/>
  <c r="EZ28" i="1" l="1"/>
  <c r="EY31" i="1"/>
  <c r="EY29" i="1"/>
  <c r="FA28" i="1" l="1"/>
  <c r="EZ29" i="1"/>
  <c r="EZ31" i="1"/>
  <c r="FB28" i="1" l="1"/>
  <c r="FA29" i="1"/>
  <c r="FA31" i="1"/>
  <c r="FC28" i="1" l="1"/>
  <c r="FB31" i="1"/>
  <c r="FB29" i="1"/>
  <c r="FC31" i="1" l="1"/>
  <c r="FD28" i="1"/>
  <c r="FC29" i="1"/>
  <c r="FD29" i="1" l="1"/>
  <c r="FE28" i="1"/>
  <c r="FD31" i="1"/>
  <c r="FE31" i="1" l="1"/>
  <c r="FE29" i="1"/>
  <c r="FF28" i="1"/>
  <c r="FF31" i="1" l="1"/>
  <c r="FF29" i="1"/>
  <c r="FG28" i="1"/>
  <c r="FH28" i="1" l="1"/>
  <c r="FG29" i="1"/>
  <c r="FG31" i="1"/>
  <c r="FH31" i="1" l="1"/>
  <c r="FH29" i="1"/>
  <c r="FI28" i="1"/>
  <c r="FI29" i="1" l="1"/>
  <c r="FJ28" i="1"/>
  <c r="FI31" i="1"/>
  <c r="FJ29" i="1" l="1"/>
  <c r="FK28" i="1"/>
  <c r="FJ31" i="1"/>
  <c r="FL28" i="1" l="1"/>
  <c r="FK29" i="1"/>
  <c r="FK31" i="1"/>
  <c r="FL29" i="1" l="1"/>
  <c r="FM28" i="1"/>
  <c r="FL31" i="1"/>
  <c r="FN28" i="1" l="1"/>
  <c r="FM31" i="1"/>
  <c r="FM29" i="1"/>
  <c r="FO28" i="1" l="1"/>
  <c r="FN31" i="1"/>
  <c r="FN29" i="1"/>
  <c r="FO29" i="1" l="1"/>
  <c r="FP28" i="1"/>
  <c r="FO31" i="1"/>
  <c r="FP31" i="1" l="1"/>
  <c r="FQ28" i="1"/>
  <c r="FP29" i="1"/>
  <c r="FS30" i="1" l="1"/>
  <c r="FR30" i="1"/>
  <c r="FQ31" i="1"/>
  <c r="FQ29" i="1"/>
  <c r="FR28" i="1"/>
  <c r="EM33" i="1" s="1"/>
  <c r="EZ32" i="1" l="1"/>
  <c r="EM36" i="1"/>
  <c r="FR29" i="1"/>
  <c r="FS29" i="1" s="1"/>
  <c r="EM34" i="1"/>
  <c r="FR31" i="1"/>
  <c r="EN33" i="1"/>
  <c r="FS31" i="1"/>
  <c r="FQ27" i="1" l="1"/>
  <c r="FR27" i="1" s="1"/>
  <c r="EN36" i="1"/>
  <c r="EN34" i="1"/>
  <c r="EO33" i="1"/>
  <c r="EO34" i="1" l="1"/>
  <c r="EO36" i="1"/>
  <c r="EP33" i="1"/>
  <c r="EP36" i="1" l="1"/>
  <c r="EP34" i="1"/>
  <c r="EQ33" i="1"/>
  <c r="EQ34" i="1" l="1"/>
  <c r="EQ36" i="1"/>
  <c r="ER33" i="1"/>
  <c r="ES33" i="1" l="1"/>
  <c r="ER36" i="1"/>
  <c r="ER34" i="1"/>
  <c r="ES36" i="1" l="1"/>
  <c r="ET33" i="1"/>
  <c r="ES34" i="1"/>
  <c r="ET36" i="1" l="1"/>
  <c r="EU33" i="1"/>
  <c r="ET34" i="1"/>
  <c r="EV33" i="1" l="1"/>
  <c r="EU34" i="1"/>
  <c r="EU36" i="1"/>
  <c r="EW33" i="1" l="1"/>
  <c r="EV34" i="1"/>
  <c r="EV36" i="1"/>
  <c r="EW34" i="1" l="1"/>
  <c r="EW36" i="1"/>
  <c r="EX33" i="1"/>
  <c r="EX34" i="1" l="1"/>
  <c r="EX36" i="1"/>
  <c r="EY33" i="1"/>
  <c r="EY36" i="1" l="1"/>
  <c r="EY34" i="1"/>
  <c r="EZ33" i="1"/>
  <c r="FA33" i="1" l="1"/>
  <c r="EZ34" i="1"/>
  <c r="EZ36" i="1"/>
  <c r="FA34" i="1" l="1"/>
  <c r="FA36" i="1"/>
  <c r="FB33" i="1"/>
  <c r="FC33" i="1" l="1"/>
  <c r="FB34" i="1"/>
  <c r="FB36" i="1"/>
  <c r="FC34" i="1" l="1"/>
  <c r="FC36" i="1"/>
  <c r="FD33" i="1"/>
  <c r="FD34" i="1" l="1"/>
  <c r="FE33" i="1"/>
  <c r="FD36" i="1"/>
  <c r="FF33" i="1" l="1"/>
  <c r="FE34" i="1"/>
  <c r="FE36" i="1"/>
  <c r="FG33" i="1" l="1"/>
  <c r="FF36" i="1"/>
  <c r="FF34" i="1"/>
  <c r="FG34" i="1" l="1"/>
  <c r="FG36" i="1"/>
  <c r="FH33" i="1"/>
  <c r="FH34" i="1" l="1"/>
  <c r="FH36" i="1"/>
  <c r="FI33" i="1"/>
  <c r="FI34" i="1" l="1"/>
  <c r="FI36" i="1"/>
  <c r="FJ33" i="1"/>
  <c r="FJ34" i="1" l="1"/>
  <c r="FJ36" i="1"/>
  <c r="FK33" i="1"/>
  <c r="FK34" i="1" l="1"/>
  <c r="FK36" i="1"/>
  <c r="FL33" i="1"/>
  <c r="FL36" i="1" l="1"/>
  <c r="FL34" i="1"/>
  <c r="FM33" i="1"/>
  <c r="FM34" i="1" l="1"/>
  <c r="FM36" i="1"/>
  <c r="FN33" i="1"/>
  <c r="FO33" i="1" l="1"/>
  <c r="FN34" i="1"/>
  <c r="FN36" i="1"/>
  <c r="FO34" i="1" l="1"/>
  <c r="FO36" i="1"/>
  <c r="FP33" i="1"/>
  <c r="FP34" i="1" l="1"/>
  <c r="FP36" i="1"/>
  <c r="FQ33" i="1"/>
  <c r="FS35" i="1" l="1"/>
  <c r="FS39" i="1" s="1"/>
  <c r="FR35" i="1"/>
  <c r="FQ36" i="1"/>
  <c r="FR33" i="1"/>
  <c r="FQ34" i="1"/>
  <c r="FR39" i="1" l="1"/>
  <c r="FS33" i="1"/>
  <c r="FV8" i="1"/>
  <c r="GI7" i="1" l="1"/>
  <c r="FV9" i="1"/>
  <c r="FV11" i="1"/>
  <c r="FW8" i="1"/>
  <c r="FR34" i="1"/>
  <c r="FS34" i="1" s="1"/>
  <c r="FR36" i="1"/>
  <c r="FS36" i="1"/>
  <c r="FQ32" i="1" l="1"/>
  <c r="FR32" i="1" s="1"/>
  <c r="FW9" i="1"/>
  <c r="FW11" i="1"/>
  <c r="FX8" i="1"/>
  <c r="FX11" i="1" l="1"/>
  <c r="FY8" i="1"/>
  <c r="FX9" i="1"/>
  <c r="FY9" i="1" l="1"/>
  <c r="FY11" i="1"/>
  <c r="FZ8" i="1"/>
  <c r="FZ11" i="1" l="1"/>
  <c r="GA8" i="1"/>
  <c r="FZ9" i="1"/>
  <c r="GA11" i="1" l="1"/>
  <c r="GB8" i="1"/>
  <c r="GA9" i="1"/>
  <c r="GB11" i="1" l="1"/>
  <c r="GC8" i="1"/>
  <c r="GB9" i="1"/>
  <c r="GD8" i="1" l="1"/>
  <c r="GC9" i="1"/>
  <c r="GC11" i="1"/>
  <c r="GD9" i="1" l="1"/>
  <c r="GD11" i="1"/>
  <c r="GE8" i="1"/>
  <c r="GE11" i="1" l="1"/>
  <c r="GE9" i="1"/>
  <c r="GF8" i="1"/>
  <c r="GG8" i="1" l="1"/>
  <c r="GF9" i="1"/>
  <c r="GF11" i="1"/>
  <c r="GG11" i="1" l="1"/>
  <c r="GG9" i="1"/>
  <c r="GH8" i="1"/>
  <c r="GH9" i="1" l="1"/>
  <c r="GI8" i="1"/>
  <c r="GH11" i="1"/>
  <c r="GI9" i="1" l="1"/>
  <c r="GJ8" i="1"/>
  <c r="GI11" i="1"/>
  <c r="GJ9" i="1" l="1"/>
  <c r="GJ11" i="1"/>
  <c r="GK8" i="1"/>
  <c r="GK9" i="1" l="1"/>
  <c r="GK11" i="1"/>
  <c r="GL8" i="1"/>
  <c r="GL11" i="1" l="1"/>
  <c r="GM8" i="1"/>
  <c r="GL9" i="1"/>
  <c r="GN8" i="1" l="1"/>
  <c r="GM11" i="1"/>
  <c r="GM9" i="1"/>
  <c r="GO8" i="1" l="1"/>
  <c r="GN11" i="1"/>
  <c r="GN9" i="1"/>
  <c r="GP8" i="1" l="1"/>
  <c r="GO11" i="1"/>
  <c r="GO9" i="1"/>
  <c r="GP11" i="1" l="1"/>
  <c r="GQ8" i="1"/>
  <c r="GP9" i="1"/>
  <c r="GQ11" i="1" l="1"/>
  <c r="GR8" i="1"/>
  <c r="GQ9" i="1"/>
  <c r="GS8" i="1" l="1"/>
  <c r="GR9" i="1"/>
  <c r="GR11" i="1"/>
  <c r="GS9" i="1" l="1"/>
  <c r="GT8" i="1"/>
  <c r="GS11" i="1"/>
  <c r="GT9" i="1" l="1"/>
  <c r="GT11" i="1"/>
  <c r="GU8" i="1"/>
  <c r="GU9" i="1" l="1"/>
  <c r="GU11" i="1"/>
  <c r="GV8" i="1"/>
  <c r="GV9" i="1" l="1"/>
  <c r="GV11" i="1"/>
  <c r="GW8" i="1"/>
  <c r="GW9" i="1" l="1"/>
  <c r="GW11" i="1"/>
  <c r="GX8" i="1"/>
  <c r="GX11" i="1" l="1"/>
  <c r="GX9" i="1"/>
  <c r="GY8" i="1"/>
  <c r="GZ8" i="1" l="1"/>
  <c r="GY9" i="1"/>
  <c r="GY11" i="1"/>
  <c r="HB10" i="1" l="1"/>
  <c r="HA10" i="1"/>
  <c r="HA8" i="1"/>
  <c r="FV13" i="1" s="1"/>
  <c r="GZ9" i="1"/>
  <c r="GZ11" i="1"/>
  <c r="HA9" i="1" l="1"/>
  <c r="HB9" i="1" s="1"/>
  <c r="GI12" i="1"/>
  <c r="FW13" i="1"/>
  <c r="FV16" i="1"/>
  <c r="FV14" i="1"/>
  <c r="HB11" i="1"/>
  <c r="HA11" i="1"/>
  <c r="GZ7" i="1" l="1"/>
  <c r="HA7" i="1" s="1"/>
  <c r="FW16" i="1"/>
  <c r="FW14" i="1"/>
  <c r="FX13" i="1"/>
  <c r="FY13" i="1" l="1"/>
  <c r="FX16" i="1"/>
  <c r="FX14" i="1"/>
  <c r="FZ13" i="1" l="1"/>
  <c r="FY16" i="1"/>
  <c r="FY14" i="1"/>
  <c r="FZ16" i="1" l="1"/>
  <c r="FZ14" i="1"/>
  <c r="GA13" i="1"/>
  <c r="GA14" i="1" l="1"/>
  <c r="GA16" i="1"/>
  <c r="GB13" i="1"/>
  <c r="GB14" i="1" l="1"/>
  <c r="GB16" i="1"/>
  <c r="GC13" i="1"/>
  <c r="GC14" i="1" l="1"/>
  <c r="GD13" i="1"/>
  <c r="GC16" i="1"/>
  <c r="GD14" i="1" l="1"/>
  <c r="GD16" i="1"/>
  <c r="GE13" i="1"/>
  <c r="GE16" i="1" l="1"/>
  <c r="GE14" i="1"/>
  <c r="GF13" i="1"/>
  <c r="GF16" i="1" l="1"/>
  <c r="GF14" i="1"/>
  <c r="GG13" i="1"/>
  <c r="GH13" i="1" l="1"/>
  <c r="GG14" i="1"/>
  <c r="GG16" i="1"/>
  <c r="GH16" i="1" l="1"/>
  <c r="GH14" i="1"/>
  <c r="GI13" i="1"/>
  <c r="GI14" i="1" l="1"/>
  <c r="GI16" i="1"/>
  <c r="GJ13" i="1"/>
  <c r="GK13" i="1" l="1"/>
  <c r="GJ16" i="1"/>
  <c r="GJ14" i="1"/>
  <c r="GL13" i="1" l="1"/>
  <c r="GK14" i="1"/>
  <c r="GK16" i="1"/>
  <c r="GL16" i="1" l="1"/>
  <c r="GL14" i="1"/>
  <c r="GM13" i="1"/>
  <c r="GM16" i="1" l="1"/>
  <c r="GM14" i="1"/>
  <c r="GN13" i="1"/>
  <c r="GN16" i="1" l="1"/>
  <c r="GO13" i="1"/>
  <c r="GN14" i="1"/>
  <c r="GO14" i="1" l="1"/>
  <c r="GO16" i="1"/>
  <c r="GP13" i="1"/>
  <c r="GP14" i="1" l="1"/>
  <c r="GP16" i="1"/>
  <c r="GQ13" i="1"/>
  <c r="GQ16" i="1" l="1"/>
  <c r="GQ14" i="1"/>
  <c r="GR13" i="1"/>
  <c r="GR16" i="1" l="1"/>
  <c r="GR14" i="1"/>
  <c r="GS13" i="1"/>
  <c r="GS14" i="1" l="1"/>
  <c r="GT13" i="1"/>
  <c r="GS16" i="1"/>
  <c r="GT14" i="1" l="1"/>
  <c r="GU13" i="1"/>
  <c r="GT16" i="1"/>
  <c r="GU14" i="1" l="1"/>
  <c r="GV13" i="1"/>
  <c r="GU16" i="1"/>
  <c r="GW13" i="1" l="1"/>
  <c r="GV14" i="1"/>
  <c r="GV16" i="1"/>
  <c r="GX13" i="1" l="1"/>
  <c r="GW16" i="1"/>
  <c r="GW14" i="1"/>
  <c r="GX16" i="1" l="1"/>
  <c r="GY13" i="1"/>
  <c r="GX14" i="1"/>
  <c r="GY14" i="1" l="1"/>
  <c r="GZ13" i="1"/>
  <c r="GY16" i="1"/>
  <c r="HB15" i="1" l="1"/>
  <c r="HA15" i="1"/>
  <c r="GZ14" i="1"/>
  <c r="GZ16" i="1"/>
  <c r="HA13" i="1"/>
  <c r="FV18" i="1" s="1"/>
  <c r="GI17" i="1" l="1"/>
  <c r="FV19" i="1"/>
  <c r="FV21" i="1"/>
  <c r="FW18" i="1"/>
  <c r="HB16" i="1"/>
  <c r="HA14" i="1"/>
  <c r="HB14" i="1" s="1"/>
  <c r="HA16" i="1"/>
  <c r="GZ12" i="1" l="1"/>
  <c r="HA12" i="1" s="1"/>
  <c r="FW19" i="1"/>
  <c r="FW21" i="1"/>
  <c r="FX18" i="1"/>
  <c r="FX19" i="1" l="1"/>
  <c r="FX21" i="1"/>
  <c r="FY18" i="1"/>
  <c r="FY21" i="1" l="1"/>
  <c r="FZ18" i="1"/>
  <c r="FY19" i="1"/>
  <c r="FZ19" i="1" l="1"/>
  <c r="FZ21" i="1"/>
  <c r="GA18" i="1"/>
  <c r="GB18" i="1" l="1"/>
  <c r="GA19" i="1"/>
  <c r="GA21" i="1"/>
  <c r="GB21" i="1" l="1"/>
  <c r="GC18" i="1"/>
  <c r="GB19" i="1"/>
  <c r="GC21" i="1" l="1"/>
  <c r="GD18" i="1"/>
  <c r="GC19" i="1"/>
  <c r="GE18" i="1" l="1"/>
  <c r="GD19" i="1"/>
  <c r="GD21" i="1"/>
  <c r="GF18" i="1" l="1"/>
  <c r="GE21" i="1"/>
  <c r="GE19" i="1"/>
  <c r="GF21" i="1" l="1"/>
  <c r="GF19" i="1"/>
  <c r="GG18" i="1"/>
  <c r="GG19" i="1" l="1"/>
  <c r="GH18" i="1"/>
  <c r="GG21" i="1"/>
  <c r="GH19" i="1" l="1"/>
  <c r="GI18" i="1"/>
  <c r="GH21" i="1"/>
  <c r="GI19" i="1" l="1"/>
  <c r="GI21" i="1"/>
  <c r="GJ18" i="1"/>
  <c r="GJ19" i="1" l="1"/>
  <c r="GJ21" i="1"/>
  <c r="GK18" i="1"/>
  <c r="GK21" i="1" l="1"/>
  <c r="GL18" i="1"/>
  <c r="GK19" i="1"/>
  <c r="GL19" i="1" l="1"/>
  <c r="GM18" i="1"/>
  <c r="GL21" i="1"/>
  <c r="GM19" i="1" l="1"/>
  <c r="GM21" i="1"/>
  <c r="GN18" i="1"/>
  <c r="GN19" i="1" l="1"/>
  <c r="GN21" i="1"/>
  <c r="GO18" i="1"/>
  <c r="GO21" i="1" l="1"/>
  <c r="GP18" i="1"/>
  <c r="GO19" i="1"/>
  <c r="GQ18" i="1" l="1"/>
  <c r="GP21" i="1"/>
  <c r="GP19" i="1"/>
  <c r="GR18" i="1" l="1"/>
  <c r="GQ21" i="1"/>
  <c r="GQ19" i="1"/>
  <c r="GR21" i="1" l="1"/>
  <c r="GR19" i="1"/>
  <c r="GS18" i="1"/>
  <c r="GT18" i="1" l="1"/>
  <c r="GS21" i="1"/>
  <c r="GS19" i="1"/>
  <c r="GT19" i="1" l="1"/>
  <c r="GT21" i="1"/>
  <c r="GU18" i="1"/>
  <c r="GU19" i="1" l="1"/>
  <c r="GU21" i="1"/>
  <c r="GV18" i="1"/>
  <c r="GV19" i="1" l="1"/>
  <c r="GV21" i="1"/>
  <c r="GW18" i="1"/>
  <c r="GW21" i="1" l="1"/>
  <c r="GX18" i="1"/>
  <c r="GW19" i="1"/>
  <c r="GY18" i="1" l="1"/>
  <c r="GX19" i="1"/>
  <c r="GX21" i="1"/>
  <c r="GZ18" i="1" l="1"/>
  <c r="GY19" i="1"/>
  <c r="GY21" i="1"/>
  <c r="HA20" i="1" l="1"/>
  <c r="HB20" i="1"/>
  <c r="GZ19" i="1"/>
  <c r="HA18" i="1"/>
  <c r="FV23" i="1" s="1"/>
  <c r="GZ21" i="1"/>
  <c r="FV26" i="1" l="1"/>
  <c r="FW23" i="1"/>
  <c r="GI22" i="1"/>
  <c r="FV24" i="1"/>
  <c r="HB21" i="1"/>
  <c r="HA21" i="1"/>
  <c r="HA19" i="1"/>
  <c r="HB19" i="1" s="1"/>
  <c r="GZ17" i="1" l="1"/>
  <c r="HA17" i="1" s="1"/>
  <c r="FX23" i="1"/>
  <c r="FW26" i="1"/>
  <c r="FW24" i="1"/>
  <c r="FY23" i="1" l="1"/>
  <c r="FX24" i="1"/>
  <c r="FX26" i="1"/>
  <c r="FY26" i="1" l="1"/>
  <c r="FZ23" i="1"/>
  <c r="FY24" i="1"/>
  <c r="FZ26" i="1" l="1"/>
  <c r="GA23" i="1"/>
  <c r="FZ24" i="1"/>
  <c r="GA24" i="1" l="1"/>
  <c r="GB23" i="1"/>
  <c r="GA26" i="1"/>
  <c r="GC23" i="1" l="1"/>
  <c r="GB24" i="1"/>
  <c r="GB26" i="1"/>
  <c r="GC24" i="1" l="1"/>
  <c r="GC26" i="1"/>
  <c r="GD23" i="1"/>
  <c r="GD26" i="1" l="1"/>
  <c r="GD24" i="1"/>
  <c r="GE23" i="1"/>
  <c r="GF23" i="1" l="1"/>
  <c r="GE26" i="1"/>
  <c r="GE24" i="1"/>
  <c r="GF26" i="1" l="1"/>
  <c r="GG23" i="1"/>
  <c r="GF24" i="1"/>
  <c r="GG24" i="1" l="1"/>
  <c r="GG26" i="1"/>
  <c r="GH23" i="1"/>
  <c r="GH26" i="1" l="1"/>
  <c r="GI23" i="1"/>
  <c r="GH24" i="1"/>
  <c r="GJ23" i="1" l="1"/>
  <c r="GI24" i="1"/>
  <c r="GI26" i="1"/>
  <c r="GK23" i="1" l="1"/>
  <c r="GJ24" i="1"/>
  <c r="GJ26" i="1"/>
  <c r="GK26" i="1" l="1"/>
  <c r="GK24" i="1"/>
  <c r="GL23" i="1"/>
  <c r="GM23" i="1" l="1"/>
  <c r="GL26" i="1"/>
  <c r="GL24" i="1"/>
  <c r="GM24" i="1" l="1"/>
  <c r="GN23" i="1"/>
  <c r="GM26" i="1"/>
  <c r="GO23" i="1" l="1"/>
  <c r="GN24" i="1"/>
  <c r="GN26" i="1"/>
  <c r="GO24" i="1" l="1"/>
  <c r="GO26" i="1"/>
  <c r="GP23" i="1"/>
  <c r="GP26" i="1" l="1"/>
  <c r="GQ23" i="1"/>
  <c r="GP24" i="1"/>
  <c r="GR23" i="1" l="1"/>
  <c r="GQ24" i="1"/>
  <c r="GQ26" i="1"/>
  <c r="GR26" i="1" l="1"/>
  <c r="GS23" i="1"/>
  <c r="GR24" i="1"/>
  <c r="GS24" i="1" l="1"/>
  <c r="GS26" i="1"/>
  <c r="GT23" i="1"/>
  <c r="GT26" i="1" l="1"/>
  <c r="GU23" i="1"/>
  <c r="GT24" i="1"/>
  <c r="GV23" i="1" l="1"/>
  <c r="GU26" i="1"/>
  <c r="GU24" i="1"/>
  <c r="GW23" i="1" l="1"/>
  <c r="GV24" i="1"/>
  <c r="GV26" i="1"/>
  <c r="GW26" i="1" l="1"/>
  <c r="GX23" i="1"/>
  <c r="GW24" i="1"/>
  <c r="GX26" i="1" l="1"/>
  <c r="GX24" i="1"/>
  <c r="GY23" i="1"/>
  <c r="GY24" i="1" l="1"/>
  <c r="GY26" i="1"/>
  <c r="GZ23" i="1"/>
  <c r="HB25" i="1" l="1"/>
  <c r="HA25" i="1"/>
  <c r="HA23" i="1"/>
  <c r="FV28" i="1" s="1"/>
  <c r="GZ24" i="1"/>
  <c r="GZ26" i="1"/>
  <c r="FV29" i="1" l="1"/>
  <c r="FV31" i="1"/>
  <c r="GI27" i="1"/>
  <c r="FW28" i="1"/>
  <c r="HA24" i="1"/>
  <c r="HB24" i="1" s="1"/>
  <c r="HB26" i="1"/>
  <c r="HA26" i="1"/>
  <c r="GZ22" i="1" l="1"/>
  <c r="HA22" i="1" s="1"/>
  <c r="FW31" i="1"/>
  <c r="FW29" i="1"/>
  <c r="FX28" i="1"/>
  <c r="FX29" i="1" l="1"/>
  <c r="FY28" i="1"/>
  <c r="FX31" i="1"/>
  <c r="FY29" i="1" l="1"/>
  <c r="FY31" i="1"/>
  <c r="FZ28" i="1"/>
  <c r="FZ29" i="1" l="1"/>
  <c r="FZ31" i="1"/>
  <c r="GA28" i="1"/>
  <c r="GA31" i="1" l="1"/>
  <c r="GB28" i="1"/>
  <c r="GA29" i="1"/>
  <c r="GC28" i="1" l="1"/>
  <c r="GB31" i="1"/>
  <c r="GB29" i="1"/>
  <c r="GD28" i="1" l="1"/>
  <c r="GC29" i="1"/>
  <c r="GC31" i="1"/>
  <c r="GD31" i="1" l="1"/>
  <c r="GE28" i="1"/>
  <c r="GD29" i="1"/>
  <c r="GF28" i="1" l="1"/>
  <c r="GE31" i="1"/>
  <c r="GE29" i="1"/>
  <c r="GG28" i="1" l="1"/>
  <c r="GF29" i="1"/>
  <c r="GF31" i="1"/>
  <c r="GH28" i="1" l="1"/>
  <c r="GG29" i="1"/>
  <c r="GG31" i="1"/>
  <c r="GH29" i="1" l="1"/>
  <c r="GH31" i="1"/>
  <c r="GI28" i="1"/>
  <c r="GI31" i="1" l="1"/>
  <c r="GI29" i="1"/>
  <c r="GJ28" i="1"/>
  <c r="GJ29" i="1" l="1"/>
  <c r="GK28" i="1"/>
  <c r="GJ31" i="1"/>
  <c r="GK29" i="1" l="1"/>
  <c r="GK31" i="1"/>
  <c r="GL28" i="1"/>
  <c r="GL29" i="1" l="1"/>
  <c r="GL31" i="1"/>
  <c r="GM28" i="1"/>
  <c r="GM31" i="1" l="1"/>
  <c r="GN28" i="1"/>
  <c r="GM29" i="1"/>
  <c r="GO28" i="1" l="1"/>
  <c r="GN31" i="1"/>
  <c r="GN29" i="1"/>
  <c r="GP28" i="1" l="1"/>
  <c r="GO29" i="1"/>
  <c r="GO31" i="1"/>
  <c r="GP31" i="1" l="1"/>
  <c r="GP29" i="1"/>
  <c r="GQ28" i="1"/>
  <c r="GR28" i="1" l="1"/>
  <c r="GQ31" i="1"/>
  <c r="GQ29" i="1"/>
  <c r="GS28" i="1" l="1"/>
  <c r="GR29" i="1"/>
  <c r="GR31" i="1"/>
  <c r="GT28" i="1" l="1"/>
  <c r="GS29" i="1"/>
  <c r="GS31" i="1"/>
  <c r="GT29" i="1" l="1"/>
  <c r="GT31" i="1"/>
  <c r="GU28" i="1"/>
  <c r="GU31" i="1" l="1"/>
  <c r="GU29" i="1"/>
  <c r="GV28" i="1"/>
  <c r="GV29" i="1" l="1"/>
  <c r="GW28" i="1"/>
  <c r="GV31" i="1"/>
  <c r="GW29" i="1" l="1"/>
  <c r="GW31" i="1"/>
  <c r="GX28" i="1"/>
  <c r="GX29" i="1" l="1"/>
  <c r="GX31" i="1"/>
  <c r="GY28" i="1"/>
  <c r="GY31" i="1" l="1"/>
  <c r="GZ28" i="1"/>
  <c r="GY29" i="1"/>
  <c r="HB30" i="1" l="1"/>
  <c r="HA30" i="1"/>
  <c r="HA28" i="1"/>
  <c r="FV33" i="1" s="1"/>
  <c r="GZ29" i="1"/>
  <c r="GZ31" i="1"/>
  <c r="FW33" i="1" l="1"/>
  <c r="FV36" i="1"/>
  <c r="FV34" i="1"/>
  <c r="GI32" i="1"/>
  <c r="HA29" i="1"/>
  <c r="HB29" i="1" s="1"/>
  <c r="HA31" i="1"/>
  <c r="HB31" i="1"/>
  <c r="GZ27" i="1" l="1"/>
  <c r="HA27" i="1" s="1"/>
  <c r="FW34" i="1"/>
  <c r="FX33" i="1"/>
  <c r="FW36" i="1"/>
  <c r="FY33" i="1" l="1"/>
  <c r="FX34" i="1"/>
  <c r="FX36" i="1"/>
  <c r="FZ33" i="1" l="1"/>
  <c r="FY34" i="1"/>
  <c r="FY36" i="1"/>
  <c r="GA33" i="1" l="1"/>
  <c r="FZ34" i="1"/>
  <c r="FZ36" i="1"/>
  <c r="GA36" i="1" l="1"/>
  <c r="GA34" i="1"/>
  <c r="GB33" i="1"/>
  <c r="GB34" i="1" l="1"/>
  <c r="GC33" i="1"/>
  <c r="GB36" i="1"/>
  <c r="GC34" i="1" l="1"/>
  <c r="GC36" i="1"/>
  <c r="GD33" i="1"/>
  <c r="GD34" i="1" l="1"/>
  <c r="GD36" i="1"/>
  <c r="GE33" i="1"/>
  <c r="GE36" i="1" l="1"/>
  <c r="GF33" i="1"/>
  <c r="GE34" i="1"/>
  <c r="GG33" i="1" l="1"/>
  <c r="GF34" i="1"/>
  <c r="GF36" i="1"/>
  <c r="GH33" i="1" l="1"/>
  <c r="GG34" i="1"/>
  <c r="GG36" i="1"/>
  <c r="GI33" i="1" l="1"/>
  <c r="GH36" i="1"/>
  <c r="GH34" i="1"/>
  <c r="GI34" i="1" l="1"/>
  <c r="GJ33" i="1"/>
  <c r="GI36" i="1"/>
  <c r="GK33" i="1" l="1"/>
  <c r="GJ34" i="1"/>
  <c r="GJ36" i="1"/>
  <c r="GL33" i="1" l="1"/>
  <c r="GK34" i="1"/>
  <c r="GK36" i="1"/>
  <c r="GM33" i="1" l="1"/>
  <c r="GL34" i="1"/>
  <c r="GL36" i="1"/>
  <c r="GM36" i="1" l="1"/>
  <c r="GN33" i="1"/>
  <c r="GM34" i="1"/>
  <c r="GN34" i="1" l="1"/>
  <c r="GO33" i="1"/>
  <c r="GN36" i="1"/>
  <c r="GO34" i="1" l="1"/>
  <c r="GO36" i="1"/>
  <c r="GP33" i="1"/>
  <c r="GP34" i="1" l="1"/>
  <c r="GP36" i="1"/>
  <c r="GQ33" i="1"/>
  <c r="GQ36" i="1" l="1"/>
  <c r="GR33" i="1"/>
  <c r="GQ34" i="1"/>
  <c r="GS33" i="1" l="1"/>
  <c r="GR34" i="1"/>
  <c r="GR36" i="1"/>
  <c r="GT33" i="1" l="1"/>
  <c r="GS34" i="1"/>
  <c r="GS36" i="1"/>
  <c r="GU33" i="1" l="1"/>
  <c r="GT36" i="1"/>
  <c r="GT34" i="1"/>
  <c r="GU34" i="1" l="1"/>
  <c r="GU36" i="1"/>
  <c r="GV33" i="1"/>
  <c r="GW33" i="1" l="1"/>
  <c r="GV34" i="1"/>
  <c r="GV36" i="1"/>
  <c r="GX33" i="1" l="1"/>
  <c r="GW34" i="1"/>
  <c r="GW36" i="1"/>
  <c r="GY33" i="1" l="1"/>
  <c r="GX34" i="1"/>
  <c r="GX36" i="1"/>
  <c r="GY36" i="1" l="1"/>
  <c r="GZ33" i="1"/>
  <c r="GY34" i="1"/>
  <c r="HA35" i="1" l="1"/>
  <c r="HB35" i="1"/>
  <c r="HB39" i="1" s="1"/>
  <c r="I38" i="1" s="1"/>
  <c r="V38" i="1" s="1"/>
  <c r="GZ34" i="1"/>
  <c r="HA33" i="1"/>
  <c r="HB33" i="1" s="1"/>
  <c r="GZ36" i="1"/>
  <c r="HA39" i="1" l="1"/>
  <c r="V39" i="1"/>
  <c r="HB36" i="1"/>
  <c r="HA34" i="1"/>
  <c r="HB34" i="1" s="1"/>
  <c r="HA36" i="1"/>
  <c r="GZ32" i="1" l="1"/>
  <c r="HA32" i="1" s="1"/>
  <c r="AF38" i="1" s="1"/>
  <c r="AF3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<sst xmlns="http://schemas.openxmlformats.org/spreadsheetml/2006/main" count="359" uniqueCount="36">
  <si>
    <t>工事名</t>
  </si>
  <si>
    <t>曜日</t>
    <rPh sb="0" eb="2">
      <t>ヨウビ</t>
    </rPh>
    <phoneticPr fontId="2"/>
  </si>
  <si>
    <t>閉所状況</t>
    <rPh sb="0" eb="2">
      <t>ヘイショ</t>
    </rPh>
    <rPh sb="2" eb="4">
      <t>ジョウキョウ</t>
    </rPh>
    <phoneticPr fontId="2"/>
  </si>
  <si>
    <t>受注者</t>
    <phoneticPr fontId="2"/>
  </si>
  <si>
    <t>着工年月日</t>
    <phoneticPr fontId="2"/>
  </si>
  <si>
    <t>完成年月日</t>
    <rPh sb="0" eb="2">
      <t>カンセイ</t>
    </rPh>
    <rPh sb="2" eb="5">
      <t>ネンガッピ</t>
    </rPh>
    <phoneticPr fontId="2"/>
  </si>
  <si>
    <t>日付</t>
    <rPh sb="0" eb="1">
      <t>ニチ</t>
    </rPh>
    <rPh sb="1" eb="2">
      <t>ツ</t>
    </rPh>
    <phoneticPr fontId="2"/>
  </si>
  <si>
    <t>令和〇年〇月〇日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</si>
  <si>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様式１</t>
    <rPh sb="0" eb="2">
      <t>ヨウシキ</t>
    </rPh>
    <phoneticPr fontId="2"/>
  </si>
  <si>
    <t>現場着手日</t>
    <rPh sb="0" eb="2">
      <t>ゲンバ</t>
    </rPh>
    <rPh sb="2" eb="4">
      <t>チャクシュ</t>
    </rPh>
    <rPh sb="4" eb="5">
      <t>ビ</t>
    </rPh>
    <phoneticPr fontId="2"/>
  </si>
  <si>
    <t>現場完了日</t>
    <rPh sb="0" eb="2">
      <t>ゲンバ</t>
    </rPh>
    <rPh sb="2" eb="4">
      <t>カンリョウ</t>
    </rPh>
    <rPh sb="4" eb="5">
      <t>ヒ</t>
    </rPh>
    <phoneticPr fontId="2"/>
  </si>
  <si>
    <t>閉所日</t>
    <rPh sb="0" eb="3">
      <t>ヘイショビ</t>
    </rPh>
    <phoneticPr fontId="3"/>
  </si>
  <si>
    <t>●</t>
  </si>
  <si>
    <t>現場閉所日</t>
    <rPh sb="0" eb="2">
      <t>ゲンバ</t>
    </rPh>
    <rPh sb="2" eb="4">
      <t>ヘイショ</t>
    </rPh>
    <rPh sb="4" eb="5">
      <t>ビ</t>
    </rPh>
    <phoneticPr fontId="3"/>
  </si>
  <si>
    <t>▲</t>
    <phoneticPr fontId="3"/>
  </si>
  <si>
    <t>年末年始・夏季休暇等</t>
    <rPh sb="0" eb="2">
      <t>ネンマツ</t>
    </rPh>
    <rPh sb="2" eb="4">
      <t>ネンシ</t>
    </rPh>
    <rPh sb="5" eb="9">
      <t>カキキュウカ</t>
    </rPh>
    <rPh sb="9" eb="10">
      <t>トウ</t>
    </rPh>
    <phoneticPr fontId="3"/>
  </si>
  <si>
    <t>週休２日（４週８休相当）の日数
（対象期間の日数×28.5％）</t>
    <phoneticPr fontId="2"/>
  </si>
  <si>
    <t>対象期間内の現場閉所日数</t>
    <phoneticPr fontId="2"/>
  </si>
  <si>
    <t>月単位の週休２日（4週8休）</t>
    <phoneticPr fontId="2"/>
  </si>
  <si>
    <t>通期の週休２日（4週8休）</t>
    <phoneticPr fontId="2"/>
  </si>
  <si>
    <t>年末年始・夏季休暇等※</t>
    <phoneticPr fontId="2"/>
  </si>
  <si>
    <t>▲</t>
  </si>
  <si>
    <t>月単位</t>
    <rPh sb="0" eb="3">
      <t>ツキタンイ</t>
    </rPh>
    <phoneticPr fontId="2"/>
  </si>
  <si>
    <t>●</t>
    <phoneticPr fontId="2"/>
  </si>
  <si>
    <t>：現場閉所した日</t>
    <rPh sb="1" eb="3">
      <t>ゲンバ</t>
    </rPh>
    <rPh sb="3" eb="5">
      <t>ヘイショ</t>
    </rPh>
    <rPh sb="7" eb="8">
      <t>ヒ</t>
    </rPh>
    <phoneticPr fontId="2"/>
  </si>
  <si>
    <t>▲</t>
    <phoneticPr fontId="2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</si>
  <si>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2"/>
  </si>
  <si>
    <t>・黄色セルのみを入力することとし、閉所状況は下記を参照すること</t>
    <rPh sb="1" eb="3">
      <t>キイロ</t>
    </rPh>
    <rPh sb="8" eb="10">
      <t>ニュウリョク</t>
    </rPh>
    <rPh sb="17" eb="21">
      <t>ヘイショジョウキョウ</t>
    </rPh>
    <rPh sb="22" eb="24">
      <t>カキ</t>
    </rPh>
    <rPh sb="25" eb="27">
      <t>サンショウ</t>
    </rPh>
    <phoneticPr fontId="2"/>
  </si>
  <si>
    <t>※年末年始・夏季休暇等とは年末年始（６日）・夏季休暇（３日）の他、下記の期間とする。
　・工場製作のみの期間　・工事事故等による不稼働期間　・天災に対する突発的な対応 
　・受注者の責によらず休工・現場作業を余儀なくされる期間　・工事の全面中止期間等　・その他</t>
    <phoneticPr fontId="2"/>
  </si>
  <si>
    <t>週休２日工事（現場閉所）休日取得［計画・実績］表（１）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</si>
  <si>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週休２日工事（現場閉所）休日取得［計画・実績］表（４）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</si>
  <si>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週休２日工事（現場閉所）休日取得［計画・実績］表（３）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</si>
  <si>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週休２日工事（現場閉所）休日取得［計画・実績］表（２）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</si>
  <si>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週休２日工事（現場閉所）休日取得［計画・実績］表（５）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</si>
  <si>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週休２日工事（現場閉所）休日取得［計画・実績］表（６）</t>
    <rPh sb="0" eb="2">
      <t>シュウキュウ</t>
    </rPh>
    <rPh sb="3" eb="4">
      <t>ニチ</t>
    </rPh>
    <rPh sb="4" eb="6">
      <t>コウジ</t>
    </rPh>
    <rPh sb="7" eb="9">
      <t>ゲンバ</t>
    </rPh>
    <rPh sb="9" eb="11">
      <t>ヘイショ</t>
    </rPh>
    <rPh sb="12" eb="14">
      <t>キュウジツ</t>
    </rPh>
    <rPh sb="14" eb="16">
      <t>シュトク</t>
    </rPh>
    <rPh sb="17" eb="19">
      <t>ケイカク</t>
    </rPh>
    <rPh sb="20" eb="22">
      <t>ジッセキ</t>
    </rPh>
    <rPh sb="23" eb="24">
      <t>ヒョウ</t>
    </rPh>
    <phoneticPr fontId="2"/>
  </si>
  <si>
    <t>令和〇年〇月〇日</t>
    <rPh sb="0" eb="2">
      <t>レイワ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</si>
</sst>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d"/>
    <numFmt numFmtId="178" formatCode="0&quot;日&quot;"/>
    <numFmt numFmtId="179" formatCode="[$-411]ggge&quot;年&quot;m&quot;月&quot;"/>
  </numFmts>
  <fonts count="17">
    <font>
      <sz val="11"/>
      <color theme="1"/>
      <name val="Yu Gothic"/>
      <family val="2"/>
      <scheme val="minor"/>
    </font>
    <font>
      <sz val="11"/>
      <color theme="1"/>
      <name val="ＭＳ 明朝"/>
      <family val="1"/>
      <charset val="128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11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16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1"/>
      <color theme="0"/>
      <name val="Yu Gothic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177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6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178" fontId="8" fillId="0" borderId="0" xfId="0" applyNumberFormat="1" applyFont="1" applyAlignment="1">
      <alignment vertical="center" wrapText="1"/>
    </xf>
    <xf numFmtId="178" fontId="8" fillId="0" borderId="0" xfId="0" applyNumberFormat="1" applyFont="1" applyAlignment="1">
      <alignment wrapText="1"/>
    </xf>
    <xf numFmtId="0" fontId="12" fillId="0" borderId="0" xfId="0" applyFont="1" applyAlignment="1">
      <alignment wrapText="1"/>
    </xf>
    <xf numFmtId="178" fontId="8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77" fontId="6" fillId="0" borderId="0" xfId="0" applyNumberFormat="1" applyFont="1" applyAlignment="1">
      <alignment horizontal="center"/>
    </xf>
    <xf numFmtId="0" fontId="8" fillId="0" borderId="0" xfId="0" applyFont="1" applyAlignment="1">
      <alignment vertical="top"/>
    </xf>
    <xf numFmtId="0" fontId="6" fillId="0" borderId="0" xfId="0" applyFont="1"/>
    <xf numFmtId="0" fontId="4" fillId="2" borderId="1" xfId="0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vertical="center"/>
    </xf>
    <xf numFmtId="0" fontId="16" fillId="0" borderId="0" xfId="0" applyFont="1"/>
    <xf numFmtId="0" fontId="13" fillId="0" borderId="0" xfId="0" applyFont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wrapText="1"/>
    </xf>
    <xf numFmtId="178" fontId="11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179" fontId="10" fillId="0" borderId="4" xfId="0" applyNumberFormat="1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76" fontId="4" fillId="2" borderId="3" xfId="0" applyNumberFormat="1" applyFont="1" applyFill="1" applyBorder="1" applyAlignment="1">
      <alignment horizontal="center"/>
    </xf>
    <xf numFmtId="176" fontId="4" fillId="2" borderId="5" xfId="0" applyNumberFormat="1" applyFont="1" applyFill="1" applyBorder="1" applyAlignment="1">
      <alignment horizontal="center"/>
    </xf>
    <xf numFmtId="176" fontId="4" fillId="2" borderId="6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9" fillId="0" borderId="0" xfId="0" applyFont="1" applyAlignment="1">
      <alignment horizontal="center" vertical="center"/>
    </xf>
    <xf numFmtId="176" fontId="4" fillId="2" borderId="3" xfId="0" applyNumberFormat="1" applyFont="1" applyFill="1" applyBorder="1" applyAlignment="1" applyProtection="1">
      <alignment horizontal="center"/>
      <protection locked="0"/>
    </xf>
    <xf numFmtId="176" fontId="4" fillId="2" borderId="5" xfId="0" applyNumberFormat="1" applyFont="1" applyFill="1" applyBorder="1" applyAlignment="1" applyProtection="1">
      <alignment horizontal="center"/>
      <protection locked="0"/>
    </xf>
    <xf numFmtId="176" fontId="4" fillId="2" borderId="6" xfId="0" applyNumberFormat="1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58" fontId="4" fillId="2" borderId="4" xfId="0" applyNumberFormat="1" applyFont="1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center" vertical="center"/>
    </xf>
  </cellXfs>
  <cellStyles count="1">
    <cellStyle name="標準" xfId="0" builtinId="0"/>
  </cellStyles>
  <dxfs count="204"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auto="1"/>
      </font>
      <fill>
        <patternFill>
          <bgColor rgb="FF99CCFF"/>
        </patternFill>
      </fill>
    </dxf>
    <dxf>
      <fill>
        <patternFill>
          <bgColor rgb="FFFF99CC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FF0000"/>
      </font>
      <fill>
        <patternFill>
          <bgColor rgb="FFFF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FF0000"/>
      </font>
      <fill>
        <patternFill>
          <bgColor rgb="FFFF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FF0000"/>
      </font>
      <fill>
        <patternFill>
          <bgColor rgb="FFFFCCFF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auto="1"/>
      </font>
      <fill>
        <patternFill>
          <bgColor rgb="FF99CCFF"/>
        </patternFill>
      </fill>
    </dxf>
    <dxf>
      <fill>
        <patternFill>
          <bgColor rgb="FFFF99CC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auto="1"/>
      </font>
      <fill>
        <patternFill>
          <bgColor rgb="FF99CCFF"/>
        </patternFill>
      </fill>
    </dxf>
    <dxf>
      <fill>
        <patternFill>
          <bgColor rgb="FFFF99CC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ont>
        <color rgb="FF0000FF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rgb="FFFFCCFF"/>
        </patternFill>
      </fill>
    </dxf>
    <dxf>
      <font>
        <b/>
        <i val="0"/>
      </font>
      <fill>
        <patternFill>
          <bgColor theme="5"/>
        </patternFill>
      </fill>
    </dxf>
    <dxf>
      <font>
        <color theme="0"/>
      </font>
      <fill>
        <patternFill>
          <bgColor theme="2" tint="-0.24994659260841701"/>
        </patternFill>
      </fill>
    </dxf>
    <dxf>
      <fill>
        <patternFill>
          <bgColor rgb="FFFF99CC"/>
        </patternFill>
      </fill>
    </dxf>
    <dxf>
      <font>
        <color auto="1"/>
      </font>
      <fill>
        <patternFill>
          <bgColor rgb="FF99CCFF"/>
        </patternFill>
      </fill>
    </dxf>
  </dxfs>
  <tableStyles count="0" defaultTableStyle="TableStyleMedium2" defaultPivotStyle="PivotStyleLight16"/>
  <colors>
    <mruColors>
      <color rgb="FF0000FF"/>
      <color rgb="FFFFCCFF"/>
      <color rgb="FF99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10881</xdr:colOff>
      <xdr:row>1</xdr:row>
      <xdr:rowOff>-1</xdr:rowOff>
    </xdr:from>
    <xdr:to>
      <xdr:col>19</xdr:col>
      <xdr:colOff>337454</xdr:colOff>
      <xdr:row>4</xdr:row>
      <xdr:rowOff>231321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6C3B57F-DD95-4719-99BB-C80AB2272E04}"/>
            </a:ext>
          </a:extLst>
        </xdr:cNvPr>
        <xdr:cNvSpPr/>
      </xdr:nvSpPr>
      <xdr:spPr>
        <a:xfrm>
          <a:off x="1507667" y="244928"/>
          <a:ext cx="6245680" cy="966107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着工年月日を入力すると、着工月の１日から、「月日」、「曜日」が自動更新されます。（なお、土日は</a:t>
          </a:r>
          <a:r>
            <a:rPr kumimoji="1" lang="ja-JP" altLang="en-US" sz="1100" b="1">
              <a:solidFill>
                <a:srgbClr val="0000FF"/>
              </a:solidFill>
            </a:rPr>
            <a:t>青字</a:t>
          </a:r>
          <a:r>
            <a:rPr kumimoji="1" lang="ja-JP" altLang="en-US" sz="1100" b="1">
              <a:solidFill>
                <a:sysClr val="windowText" lastClr="000000"/>
              </a:solidFill>
            </a:rPr>
            <a:t>・</a:t>
          </a:r>
          <a:r>
            <a:rPr kumimoji="1" lang="ja-JP" altLang="en-US" sz="1100" b="1">
              <a:solidFill>
                <a:srgbClr val="FF0000"/>
              </a:solidFill>
            </a:rPr>
            <a:t>赤字</a:t>
          </a:r>
          <a:r>
            <a:rPr kumimoji="1" lang="ja-JP" altLang="en-US" sz="1100" b="1">
              <a:solidFill>
                <a:sysClr val="windowText" lastClr="000000"/>
              </a:solidFill>
            </a:rPr>
            <a:t>になり、次月のダブっている日付はセルが灰色になります。）</a:t>
          </a:r>
          <a:endParaRPr kumimoji="1" lang="en-US" altLang="ja-JP" sz="1100" b="0">
            <a:solidFill>
              <a:sysClr val="windowText" lastClr="00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また、「現場着手日」、「現場完了日」を入力すると、セルが自動でオレンジ色になります。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364666</xdr:colOff>
      <xdr:row>5</xdr:row>
      <xdr:rowOff>0</xdr:rowOff>
    </xdr:from>
    <xdr:to>
      <xdr:col>11</xdr:col>
      <xdr:colOff>364667</xdr:colOff>
      <xdr:row>7</xdr:row>
      <xdr:rowOff>34700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6A2D73AC-ED29-48E2-BC63-6B5F9814AE7E}"/>
            </a:ext>
          </a:extLst>
        </xdr:cNvPr>
        <xdr:cNvCxnSpPr/>
      </xdr:nvCxnSpPr>
      <xdr:spPr>
        <a:xfrm>
          <a:off x="4623702" y="1224643"/>
          <a:ext cx="1" cy="402093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128775</xdr:colOff>
      <xdr:row>27</xdr:row>
      <xdr:rowOff>17695</xdr:rowOff>
    </xdr:from>
    <xdr:to>
      <xdr:col>30</xdr:col>
      <xdr:colOff>12124</xdr:colOff>
      <xdr:row>31</xdr:row>
      <xdr:rowOff>38106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5D0F1C2-5F9A-4A22-9998-0872BE79E496}"/>
            </a:ext>
          </a:extLst>
        </xdr:cNvPr>
        <xdr:cNvSpPr/>
      </xdr:nvSpPr>
      <xdr:spPr>
        <a:xfrm>
          <a:off x="6796275" y="5957831"/>
          <a:ext cx="5061485" cy="86900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現場着手日～現場完了日期間内の「閉所状況」（●や▲）から、対象期間の日数を計算し、月単位の週休２日や通期の週休２日が達成出来たか（出来る予定か）を自動計算します。</a:t>
          </a:r>
        </a:p>
      </xdr:txBody>
    </xdr:sp>
    <xdr:clientData/>
  </xdr:twoCellAnchor>
  <xdr:twoCellAnchor>
    <xdr:from>
      <xdr:col>23</xdr:col>
      <xdr:colOff>281174</xdr:colOff>
      <xdr:row>31</xdr:row>
      <xdr:rowOff>38106</xdr:rowOff>
    </xdr:from>
    <xdr:to>
      <xdr:col>26</xdr:col>
      <xdr:colOff>66552</xdr:colOff>
      <xdr:row>36</xdr:row>
      <xdr:rowOff>106141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75865C45-12BB-4AEB-9548-9C2DF86AA874}"/>
            </a:ext>
          </a:extLst>
        </xdr:cNvPr>
        <xdr:cNvCxnSpPr>
          <a:stCxn id="4" idx="2"/>
        </xdr:cNvCxnSpPr>
      </xdr:nvCxnSpPr>
      <xdr:spPr>
        <a:xfrm>
          <a:off x="9338583" y="6826833"/>
          <a:ext cx="980333" cy="1159081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36</xdr:row>
      <xdr:rowOff>187784</xdr:rowOff>
    </xdr:from>
    <xdr:to>
      <xdr:col>33</xdr:col>
      <xdr:colOff>0</xdr:colOff>
      <xdr:row>39</xdr:row>
      <xdr:rowOff>36870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D54E787-643C-4A6C-8060-907D10A7A275}"/>
            </a:ext>
          </a:extLst>
        </xdr:cNvPr>
        <xdr:cNvSpPr/>
      </xdr:nvSpPr>
      <xdr:spPr>
        <a:xfrm>
          <a:off x="9769929" y="8147963"/>
          <a:ext cx="3170464" cy="104651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299358</xdr:colOff>
      <xdr:row>10</xdr:row>
      <xdr:rowOff>82575</xdr:rowOff>
    </xdr:from>
    <xdr:to>
      <xdr:col>29</xdr:col>
      <xdr:colOff>311484</xdr:colOff>
      <xdr:row>17</xdr:row>
      <xdr:rowOff>81643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2D89E8AD-6AFC-4ADB-88A2-F2EEAAB6B9A0}"/>
            </a:ext>
          </a:extLst>
        </xdr:cNvPr>
        <xdr:cNvSpPr/>
      </xdr:nvSpPr>
      <xdr:spPr>
        <a:xfrm>
          <a:off x="7320644" y="2409396"/>
          <a:ext cx="4352804" cy="146864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各月の週休２日（月単位）が達成出来たか（出来る予定か）を自動計算します。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なお、営繕工事等において、月の全ての日が▲（対象期間に含めない）となると</a:t>
          </a:r>
          <a:r>
            <a:rPr kumimoji="1" lang="en-US" altLang="ja-JP" sz="1100" b="1">
              <a:solidFill>
                <a:sysClr val="windowText" lastClr="000000"/>
              </a:solidFill>
            </a:rPr>
            <a:t>N/A</a:t>
          </a:r>
          <a:r>
            <a:rPr kumimoji="1" lang="ja-JP" altLang="en-US" sz="1100" b="1">
              <a:solidFill>
                <a:sysClr val="windowText" lastClr="000000"/>
              </a:solidFill>
            </a:rPr>
            <a:t>判定（＃＃の標記）となりますが、右下の「月単位の週休</a:t>
          </a:r>
          <a:r>
            <a:rPr kumimoji="1" lang="en-US" altLang="ja-JP" sz="1100" b="1">
              <a:solidFill>
                <a:sysClr val="windowText" lastClr="000000"/>
              </a:solidFill>
            </a:rPr>
            <a:t>2</a:t>
          </a:r>
          <a:r>
            <a:rPr kumimoji="1" lang="ja-JP" altLang="en-US" sz="1100" b="1">
              <a:solidFill>
                <a:sysClr val="windowText" lastClr="000000"/>
              </a:solidFill>
            </a:rPr>
            <a:t>日（</a:t>
          </a:r>
          <a:r>
            <a:rPr kumimoji="1" lang="en-US" altLang="ja-JP" sz="1100" b="1">
              <a:solidFill>
                <a:sysClr val="windowText" lastClr="000000"/>
              </a:solidFill>
            </a:rPr>
            <a:t>4</a:t>
          </a:r>
          <a:r>
            <a:rPr kumimoji="1" lang="ja-JP" altLang="en-US" sz="1100" b="1">
              <a:solidFill>
                <a:sysClr val="windowText" lastClr="000000"/>
              </a:solidFill>
            </a:rPr>
            <a:t>週</a:t>
          </a:r>
          <a:r>
            <a:rPr kumimoji="1" lang="en-US" altLang="ja-JP" sz="1100" b="1">
              <a:solidFill>
                <a:sysClr val="windowText" lastClr="000000"/>
              </a:solidFill>
            </a:rPr>
            <a:t>8</a:t>
          </a:r>
          <a:r>
            <a:rPr kumimoji="1" lang="ja-JP" altLang="en-US" sz="1100" b="1">
              <a:solidFill>
                <a:sysClr val="windowText" lastClr="000000"/>
              </a:solidFill>
            </a:rPr>
            <a:t>休相当）」の自動判定計算は問題ありません。</a:t>
          </a:r>
        </a:p>
      </xdr:txBody>
    </xdr:sp>
    <xdr:clientData/>
  </xdr:twoCellAnchor>
  <xdr:twoCellAnchor>
    <xdr:from>
      <xdr:col>30</xdr:col>
      <xdr:colOff>107002</xdr:colOff>
      <xdr:row>11</xdr:row>
      <xdr:rowOff>9651</xdr:rowOff>
    </xdr:from>
    <xdr:to>
      <xdr:col>33</xdr:col>
      <xdr:colOff>126484</xdr:colOff>
      <xdr:row>11</xdr:row>
      <xdr:rowOff>232935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26041E5F-5881-4DB9-9862-4F956425C3B6}"/>
            </a:ext>
          </a:extLst>
        </xdr:cNvPr>
        <xdr:cNvSpPr/>
      </xdr:nvSpPr>
      <xdr:spPr>
        <a:xfrm>
          <a:off x="11863573" y="2458937"/>
          <a:ext cx="1203304" cy="22328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107002</xdr:colOff>
      <xdr:row>6</xdr:row>
      <xdr:rowOff>6498</xdr:rowOff>
    </xdr:from>
    <xdr:to>
      <xdr:col>33</xdr:col>
      <xdr:colOff>126484</xdr:colOff>
      <xdr:row>6</xdr:row>
      <xdr:rowOff>225450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D581D190-CE65-4506-ADA8-DC898EBE01A7}"/>
            </a:ext>
          </a:extLst>
        </xdr:cNvPr>
        <xdr:cNvSpPr/>
      </xdr:nvSpPr>
      <xdr:spPr>
        <a:xfrm>
          <a:off x="11863573" y="1353605"/>
          <a:ext cx="1203304" cy="21895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107002</xdr:colOff>
      <xdr:row>16</xdr:row>
      <xdr:rowOff>4890</xdr:rowOff>
    </xdr:from>
    <xdr:to>
      <xdr:col>33</xdr:col>
      <xdr:colOff>126484</xdr:colOff>
      <xdr:row>16</xdr:row>
      <xdr:rowOff>228171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B6C98925-C281-47F3-ADF6-8CAF07FC5FA1}"/>
            </a:ext>
          </a:extLst>
        </xdr:cNvPr>
        <xdr:cNvSpPr/>
      </xdr:nvSpPr>
      <xdr:spPr>
        <a:xfrm>
          <a:off x="11863573" y="3556354"/>
          <a:ext cx="1203304" cy="22328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107002</xdr:colOff>
      <xdr:row>30</xdr:row>
      <xdr:rowOff>113068</xdr:rowOff>
    </xdr:from>
    <xdr:to>
      <xdr:col>33</xdr:col>
      <xdr:colOff>126484</xdr:colOff>
      <xdr:row>31</xdr:row>
      <xdr:rowOff>213885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1370497-81CD-4B88-858F-A9E51FE4994B}"/>
            </a:ext>
          </a:extLst>
        </xdr:cNvPr>
        <xdr:cNvSpPr/>
      </xdr:nvSpPr>
      <xdr:spPr>
        <a:xfrm>
          <a:off x="11952638" y="6780568"/>
          <a:ext cx="1214437" cy="22204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107002</xdr:colOff>
      <xdr:row>21</xdr:row>
      <xdr:rowOff>13735</xdr:rowOff>
    </xdr:from>
    <xdr:to>
      <xdr:col>33</xdr:col>
      <xdr:colOff>126484</xdr:colOff>
      <xdr:row>21</xdr:row>
      <xdr:rowOff>237017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19CB03DB-EB8B-4A5F-840D-F3B2805E8A8B}"/>
            </a:ext>
          </a:extLst>
        </xdr:cNvPr>
        <xdr:cNvSpPr/>
      </xdr:nvSpPr>
      <xdr:spPr>
        <a:xfrm>
          <a:off x="11863573" y="4667378"/>
          <a:ext cx="1203304" cy="22328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107002</xdr:colOff>
      <xdr:row>26</xdr:row>
      <xdr:rowOff>3530</xdr:rowOff>
    </xdr:from>
    <xdr:to>
      <xdr:col>33</xdr:col>
      <xdr:colOff>126484</xdr:colOff>
      <xdr:row>26</xdr:row>
      <xdr:rowOff>226811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5D433E22-B664-4F1B-AA86-8A5C03FE586E}"/>
            </a:ext>
          </a:extLst>
        </xdr:cNvPr>
        <xdr:cNvSpPr/>
      </xdr:nvSpPr>
      <xdr:spPr>
        <a:xfrm>
          <a:off x="11863573" y="5759351"/>
          <a:ext cx="1203304" cy="22328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0</xdr:row>
      <xdr:rowOff>54431</xdr:rowOff>
    </xdr:from>
    <xdr:to>
      <xdr:col>3</xdr:col>
      <xdr:colOff>283027</xdr:colOff>
      <xdr:row>3</xdr:row>
      <xdr:rowOff>41502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75EA40E8-3FA8-4A7B-AB2C-991688442DE9}"/>
            </a:ext>
          </a:extLst>
        </xdr:cNvPr>
        <xdr:cNvSpPr/>
      </xdr:nvSpPr>
      <xdr:spPr>
        <a:xfrm>
          <a:off x="0" y="54431"/>
          <a:ext cx="1385206" cy="721857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 b="1">
              <a:solidFill>
                <a:sysClr val="windowText" lastClr="000000"/>
              </a:solidFill>
            </a:rPr>
            <a:t>説明用</a:t>
          </a:r>
        </a:p>
      </xdr:txBody>
    </xdr:sp>
    <xdr:clientData/>
  </xdr:twoCellAnchor>
  <xdr:twoCellAnchor>
    <xdr:from>
      <xdr:col>29</xdr:col>
      <xdr:colOff>108857</xdr:colOff>
      <xdr:row>6</xdr:row>
      <xdr:rowOff>115109</xdr:rowOff>
    </xdr:from>
    <xdr:to>
      <xdr:col>30</xdr:col>
      <xdr:colOff>219944</xdr:colOff>
      <xdr:row>10</xdr:row>
      <xdr:rowOff>68036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3455E6F-DC00-44EC-8AF2-B51AC8CD04A4}"/>
            </a:ext>
          </a:extLst>
        </xdr:cNvPr>
        <xdr:cNvCxnSpPr/>
      </xdr:nvCxnSpPr>
      <xdr:spPr>
        <a:xfrm flipV="1">
          <a:off x="11470821" y="1462216"/>
          <a:ext cx="505694" cy="932641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33525</xdr:colOff>
      <xdr:row>17</xdr:row>
      <xdr:rowOff>229223</xdr:rowOff>
    </xdr:from>
    <xdr:to>
      <xdr:col>16</xdr:col>
      <xdr:colOff>381000</xdr:colOff>
      <xdr:row>24</xdr:row>
      <xdr:rowOff>231320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B3212B2E-435D-428B-AD5B-18A77937822F}"/>
            </a:ext>
          </a:extLst>
        </xdr:cNvPr>
        <xdr:cNvSpPr/>
      </xdr:nvSpPr>
      <xdr:spPr>
        <a:xfrm>
          <a:off x="387311" y="4025616"/>
          <a:ext cx="6225760" cy="1594133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「閉所状況」（●や▲）は以下のいづれかで入力してください。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１）プルダウンで選択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２）「まる」、「さんかく」と文字入力し、「●」、「▲」に変換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３）上記で入力されているものをコピーして「</a:t>
          </a:r>
          <a:r>
            <a:rPr kumimoji="1" lang="ja-JP" altLang="en-US" sz="1100" b="1">
              <a:solidFill>
                <a:srgbClr val="FF0000"/>
              </a:solidFill>
            </a:rPr>
            <a:t>値貼付け</a:t>
          </a:r>
          <a:r>
            <a:rPr kumimoji="1" lang="ja-JP" altLang="en-US" sz="1100" b="1">
              <a:solidFill>
                <a:sysClr val="windowText" lastClr="000000"/>
              </a:solidFill>
            </a:rPr>
            <a:t>」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　　</a:t>
          </a:r>
          <a:r>
            <a:rPr kumimoji="1" lang="en-US" altLang="ja-JP" sz="1100" b="1">
              <a:solidFill>
                <a:sysClr val="windowText" lastClr="000000"/>
              </a:solidFill>
            </a:rPr>
            <a:t>※</a:t>
          </a:r>
          <a:r>
            <a:rPr kumimoji="1" lang="ja-JP" altLang="en-US" sz="1100" b="1">
              <a:solidFill>
                <a:sysClr val="windowText" lastClr="000000"/>
              </a:solidFill>
            </a:rPr>
            <a:t>「</a:t>
          </a:r>
          <a:r>
            <a:rPr kumimoji="1" lang="en-US" altLang="ja-JP" sz="1100" b="1">
              <a:solidFill>
                <a:sysClr val="windowText" lastClr="000000"/>
              </a:solidFill>
            </a:rPr>
            <a:t>ctrl+V</a:t>
          </a:r>
          <a:r>
            <a:rPr kumimoji="1" lang="ja-JP" altLang="en-US" sz="1100" b="1">
              <a:solidFill>
                <a:sysClr val="windowText" lastClr="000000"/>
              </a:solidFill>
            </a:rPr>
            <a:t>」などで貼り付けると、セルに付与されている条件ルールが変更になるため、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　　　「オレンジ色」、「灰色」に勝手に変わる機能が使えなくなる可能性があります。</a:t>
          </a:r>
        </a:p>
      </xdr:txBody>
    </xdr:sp>
    <xdr:clientData/>
  </xdr:twoCellAnchor>
  <xdr:twoCellAnchor>
    <xdr:from>
      <xdr:col>4</xdr:col>
      <xdr:colOff>176893</xdr:colOff>
      <xdr:row>15</xdr:row>
      <xdr:rowOff>27214</xdr:rowOff>
    </xdr:from>
    <xdr:to>
      <xdr:col>5</xdr:col>
      <xdr:colOff>294780</xdr:colOff>
      <xdr:row>17</xdr:row>
      <xdr:rowOff>236028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107231B1-AB07-4A5F-94DD-6272AFA0B3A4}"/>
            </a:ext>
          </a:extLst>
        </xdr:cNvPr>
        <xdr:cNvCxnSpPr/>
      </xdr:nvCxnSpPr>
      <xdr:spPr>
        <a:xfrm flipH="1" flipV="1">
          <a:off x="1673679" y="3456214"/>
          <a:ext cx="512494" cy="576207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A78F9-AADA-456C-8194-5B6A7732843A}">
  <sheetPr>
    <tabColor rgb="FFFFFF00"/>
  </sheetPr>
  <dimension ref="A1:EJ40"/>
  <sheetViews>
    <sheetView view="pageBreakPreview" zoomScale="70" zoomScaleNormal="55" zoomScaleSheetLayoutView="70" workbookViewId="0">
      <selection activeCell="H11" sqref="H11"/>
    </sheetView>
  </sheetViews>
  <sheetFormatPr defaultRowHeight="18.75"/>
  <cols>
    <col min="1" max="2" width="4.625" customWidth="1"/>
    <col min="3" max="33" width="5.125" customWidth="1"/>
    <col min="34" max="37" width="4.625" customWidth="1"/>
    <col min="38" max="68" width="5.125" customWidth="1"/>
    <col min="69" max="72" width="4.625" customWidth="1"/>
    <col min="73" max="103" width="5.125" customWidth="1"/>
    <col min="104" max="107" width="4.625" customWidth="1"/>
    <col min="108" max="138" width="5.125" customWidth="1"/>
    <col min="139" max="150" width="4.625" customWidth="1"/>
  </cols>
  <sheetData>
    <row r="1" spans="1:140" ht="19.5" customHeight="1">
      <c r="A1" s="28" t="s">
        <v>8</v>
      </c>
      <c r="B1" s="1"/>
      <c r="C1" s="43" t="s">
        <v>29</v>
      </c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5"/>
      <c r="AF1" s="5"/>
      <c r="AG1" s="6" t="s">
        <v>7</v>
      </c>
      <c r="AH1" s="3"/>
      <c r="AI1" s="1"/>
      <c r="AJ1" s="28" t="s">
        <v>8</v>
      </c>
      <c r="AK1" s="1"/>
      <c r="AL1" s="43" t="s">
        <v>32</v>
      </c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3"/>
      <c r="BR1" s="1"/>
      <c r="BS1" s="28" t="s">
        <v>8</v>
      </c>
      <c r="BT1" s="1"/>
      <c r="BU1" s="43" t="s">
        <v>31</v>
      </c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3"/>
      <c r="DA1" s="1"/>
      <c r="DB1" s="28" t="s">
        <v>8</v>
      </c>
      <c r="DC1" s="1"/>
      <c r="DD1" s="43" t="s">
        <v>30</v>
      </c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/>
      <c r="DS1" s="43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3"/>
      <c r="EJ1" s="1"/>
    </row>
    <row r="2" spans="1:140" ht="18.75" customHeight="1">
      <c r="A2" s="1"/>
      <c r="B2" s="1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2"/>
      <c r="T2" s="44" t="s">
        <v>0</v>
      </c>
      <c r="U2" s="45"/>
      <c r="V2" s="46"/>
      <c r="W2" s="50"/>
      <c r="X2" s="51"/>
      <c r="Y2" s="51"/>
      <c r="Z2" s="51"/>
      <c r="AA2" s="51"/>
      <c r="AB2" s="51"/>
      <c r="AC2" s="51"/>
      <c r="AD2" s="51"/>
      <c r="AE2" s="51"/>
      <c r="AF2" s="51"/>
      <c r="AG2" s="52"/>
      <c r="AH2" s="1"/>
      <c r="AI2" s="1"/>
      <c r="AJ2" s="1"/>
      <c r="AK2" s="1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2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2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2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</row>
    <row r="3" spans="1:140" ht="18.75" customHeight="1">
      <c r="A3" s="1"/>
      <c r="B3" s="1"/>
      <c r="C3" s="1"/>
      <c r="D3" s="24" t="s">
        <v>27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44" t="s">
        <v>3</v>
      </c>
      <c r="U3" s="45"/>
      <c r="V3" s="46"/>
      <c r="W3" s="50"/>
      <c r="X3" s="51"/>
      <c r="Y3" s="51"/>
      <c r="Z3" s="51"/>
      <c r="AA3" s="51"/>
      <c r="AB3" s="51"/>
      <c r="AC3" s="51"/>
      <c r="AD3" s="51"/>
      <c r="AE3" s="51"/>
      <c r="AF3" s="51"/>
      <c r="AG3" s="52"/>
      <c r="AH3" s="1"/>
      <c r="AI3" s="1"/>
      <c r="AJ3" s="1"/>
      <c r="AK3" s="1"/>
      <c r="AL3" s="1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</row>
    <row r="4" spans="1:140" ht="19.5" customHeight="1">
      <c r="A4" s="1"/>
      <c r="B4" s="1"/>
      <c r="C4" s="1"/>
      <c r="D4" s="24"/>
      <c r="E4" s="26" t="s">
        <v>23</v>
      </c>
      <c r="F4" s="25" t="s">
        <v>24</v>
      </c>
      <c r="G4" s="2"/>
      <c r="H4" s="2"/>
      <c r="I4" s="2"/>
      <c r="J4" s="2"/>
      <c r="K4" s="2"/>
      <c r="L4" s="2"/>
      <c r="M4" s="2"/>
      <c r="N4" s="2"/>
      <c r="O4" s="2"/>
      <c r="P4" s="1"/>
      <c r="Q4" s="1"/>
      <c r="R4" s="1"/>
      <c r="S4" s="1"/>
      <c r="T4" s="44" t="s">
        <v>4</v>
      </c>
      <c r="U4" s="45"/>
      <c r="V4" s="46"/>
      <c r="W4" s="47">
        <v>45566</v>
      </c>
      <c r="X4" s="48"/>
      <c r="Y4" s="48"/>
      <c r="Z4" s="49"/>
      <c r="AA4" s="44" t="s">
        <v>5</v>
      </c>
      <c r="AB4" s="45"/>
      <c r="AC4" s="46"/>
      <c r="AD4" s="47">
        <v>45747</v>
      </c>
      <c r="AE4" s="48"/>
      <c r="AF4" s="48"/>
      <c r="AG4" s="49"/>
      <c r="AH4" s="1"/>
      <c r="AI4" s="1"/>
      <c r="AJ4" s="1"/>
      <c r="AK4" s="1"/>
      <c r="AL4" s="1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</row>
    <row r="5" spans="1:140" ht="19.5" customHeight="1">
      <c r="A5" s="1"/>
      <c r="B5" s="1"/>
      <c r="C5" s="1"/>
      <c r="D5" s="1"/>
      <c r="E5" s="26" t="s">
        <v>25</v>
      </c>
      <c r="F5" s="25" t="s">
        <v>26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44" t="s">
        <v>9</v>
      </c>
      <c r="U5" s="45"/>
      <c r="V5" s="46"/>
      <c r="W5" s="47">
        <v>45566</v>
      </c>
      <c r="X5" s="48"/>
      <c r="Y5" s="48"/>
      <c r="Z5" s="49"/>
      <c r="AA5" s="44" t="s">
        <v>10</v>
      </c>
      <c r="AB5" s="45"/>
      <c r="AC5" s="46"/>
      <c r="AD5" s="47">
        <v>45747</v>
      </c>
      <c r="AE5" s="48"/>
      <c r="AF5" s="48"/>
      <c r="AG5" s="49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</row>
    <row r="6" spans="1:140" ht="9.949999999999999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</row>
    <row r="7" spans="1:140" ht="19.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42">
        <f>C8</f>
        <v>45566</v>
      </c>
      <c r="Q7" s="42"/>
      <c r="R7" s="42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3" t="s">
        <v>22</v>
      </c>
      <c r="AG7" s="22" t="str">
        <f>IF(AH10&gt;=AI9,"OK","NG")</f>
        <v>NG</v>
      </c>
      <c r="AH7" s="21">
        <f>IFERROR(IF(AG7="NG",1,0),0)</f>
        <v>1</v>
      </c>
      <c r="AI7" s="29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42">
        <f>AL8</f>
        <v>45748</v>
      </c>
      <c r="AZ7" s="42"/>
      <c r="BA7" s="42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23" t="s">
        <v>22</v>
      </c>
      <c r="BP7" s="22" t="e">
        <f>IF(BQ10&gt;=BR9,"OK","NG")</f>
        <v>#N/A</v>
      </c>
      <c r="BQ7" s="21">
        <f>IFERROR(IF(BP7="NG",1,0),0)</f>
        <v>0</v>
      </c>
      <c r="BR7" s="29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42">
        <f>BU8</f>
        <v>45931</v>
      </c>
      <c r="CI7" s="42"/>
      <c r="CJ7" s="42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23" t="s">
        <v>22</v>
      </c>
      <c r="CY7" s="22" t="e">
        <f>IF(CZ10&gt;=DA9,"OK","NG")</f>
        <v>#N/A</v>
      </c>
      <c r="CZ7" s="21">
        <f>IFERROR(IF(CY7="NG",1,0),0)</f>
        <v>0</v>
      </c>
      <c r="DA7" s="29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42">
        <f>DD8</f>
        <v>46113</v>
      </c>
      <c r="DR7" s="42"/>
      <c r="DS7" s="42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23" t="s">
        <v>22</v>
      </c>
      <c r="EH7" s="22" t="e">
        <f>IF(EI10&gt;=EJ9,"OK","NG")</f>
        <v>#N/A</v>
      </c>
      <c r="EI7" s="21">
        <f>IFERROR(IF(EH7="NG",1,0),0)</f>
        <v>0</v>
      </c>
      <c r="EJ7" s="29"/>
    </row>
    <row r="8" spans="1:140" ht="19.5">
      <c r="A8" s="40" t="s">
        <v>6</v>
      </c>
      <c r="B8" s="41"/>
      <c r="C8" s="7">
        <f>DATE(YEAR(W4),MONTH(W4),1)</f>
        <v>45566</v>
      </c>
      <c r="D8" s="7">
        <f>C8+DAY(1)</f>
        <v>45567</v>
      </c>
      <c r="E8" s="7">
        <f t="shared" ref="E8:AH8" si="0">D8+DAY(1)</f>
        <v>45568</v>
      </c>
      <c r="F8" s="7">
        <f t="shared" si="0"/>
        <v>45569</v>
      </c>
      <c r="G8" s="7">
        <f t="shared" si="0"/>
        <v>45570</v>
      </c>
      <c r="H8" s="7">
        <f t="shared" si="0"/>
        <v>45571</v>
      </c>
      <c r="I8" s="7">
        <f t="shared" si="0"/>
        <v>45572</v>
      </c>
      <c r="J8" s="7">
        <f t="shared" si="0"/>
        <v>45573</v>
      </c>
      <c r="K8" s="7">
        <f t="shared" si="0"/>
        <v>45574</v>
      </c>
      <c r="L8" s="7">
        <f t="shared" si="0"/>
        <v>45575</v>
      </c>
      <c r="M8" s="7">
        <f t="shared" si="0"/>
        <v>45576</v>
      </c>
      <c r="N8" s="7">
        <f t="shared" si="0"/>
        <v>45577</v>
      </c>
      <c r="O8" s="7">
        <f t="shared" si="0"/>
        <v>45578</v>
      </c>
      <c r="P8" s="7">
        <f t="shared" si="0"/>
        <v>45579</v>
      </c>
      <c r="Q8" s="7">
        <f t="shared" si="0"/>
        <v>45580</v>
      </c>
      <c r="R8" s="7">
        <f t="shared" si="0"/>
        <v>45581</v>
      </c>
      <c r="S8" s="7">
        <f t="shared" si="0"/>
        <v>45582</v>
      </c>
      <c r="T8" s="7">
        <f t="shared" si="0"/>
        <v>45583</v>
      </c>
      <c r="U8" s="7">
        <f t="shared" si="0"/>
        <v>45584</v>
      </c>
      <c r="V8" s="7">
        <f t="shared" si="0"/>
        <v>45585</v>
      </c>
      <c r="W8" s="7">
        <f t="shared" si="0"/>
        <v>45586</v>
      </c>
      <c r="X8" s="7">
        <f>W8+DAY(1)</f>
        <v>45587</v>
      </c>
      <c r="Y8" s="7">
        <f t="shared" si="0"/>
        <v>45588</v>
      </c>
      <c r="Z8" s="7">
        <f t="shared" si="0"/>
        <v>45589</v>
      </c>
      <c r="AA8" s="7">
        <f t="shared" si="0"/>
        <v>45590</v>
      </c>
      <c r="AB8" s="7">
        <f t="shared" si="0"/>
        <v>45591</v>
      </c>
      <c r="AC8" s="7">
        <f t="shared" si="0"/>
        <v>45592</v>
      </c>
      <c r="AD8" s="7">
        <f t="shared" si="0"/>
        <v>45593</v>
      </c>
      <c r="AE8" s="7">
        <f t="shared" si="0"/>
        <v>45594</v>
      </c>
      <c r="AF8" s="7">
        <f t="shared" si="0"/>
        <v>45595</v>
      </c>
      <c r="AG8" s="7">
        <f t="shared" si="0"/>
        <v>45596</v>
      </c>
      <c r="AH8" s="27">
        <f t="shared" si="0"/>
        <v>45597</v>
      </c>
      <c r="AI8" s="21"/>
      <c r="AJ8" s="40" t="s">
        <v>6</v>
      </c>
      <c r="AK8" s="41"/>
      <c r="AL8" s="7">
        <f>DATE(YEAR(AH33),MONTH(AH33),1)</f>
        <v>45748</v>
      </c>
      <c r="AM8" s="7">
        <f>AL8+DAY(1)</f>
        <v>45749</v>
      </c>
      <c r="AN8" s="7">
        <f>AM8+DAY(1)</f>
        <v>45750</v>
      </c>
      <c r="AO8" s="7">
        <f t="shared" ref="AO8:BF8" si="1">AN8+DAY(1)</f>
        <v>45751</v>
      </c>
      <c r="AP8" s="7">
        <f t="shared" si="1"/>
        <v>45752</v>
      </c>
      <c r="AQ8" s="7">
        <f t="shared" si="1"/>
        <v>45753</v>
      </c>
      <c r="AR8" s="7">
        <f t="shared" si="1"/>
        <v>45754</v>
      </c>
      <c r="AS8" s="7">
        <f t="shared" si="1"/>
        <v>45755</v>
      </c>
      <c r="AT8" s="7">
        <f t="shared" si="1"/>
        <v>45756</v>
      </c>
      <c r="AU8" s="7">
        <f t="shared" si="1"/>
        <v>45757</v>
      </c>
      <c r="AV8" s="7">
        <f t="shared" si="1"/>
        <v>45758</v>
      </c>
      <c r="AW8" s="7">
        <f t="shared" si="1"/>
        <v>45759</v>
      </c>
      <c r="AX8" s="7">
        <f t="shared" si="1"/>
        <v>45760</v>
      </c>
      <c r="AY8" s="7">
        <f t="shared" si="1"/>
        <v>45761</v>
      </c>
      <c r="AZ8" s="7">
        <f t="shared" si="1"/>
        <v>45762</v>
      </c>
      <c r="BA8" s="7">
        <f t="shared" si="1"/>
        <v>45763</v>
      </c>
      <c r="BB8" s="7">
        <f t="shared" si="1"/>
        <v>45764</v>
      </c>
      <c r="BC8" s="7">
        <f t="shared" si="1"/>
        <v>45765</v>
      </c>
      <c r="BD8" s="7">
        <f t="shared" si="1"/>
        <v>45766</v>
      </c>
      <c r="BE8" s="7">
        <f t="shared" si="1"/>
        <v>45767</v>
      </c>
      <c r="BF8" s="7">
        <f t="shared" si="1"/>
        <v>45768</v>
      </c>
      <c r="BG8" s="7">
        <f>BF8+DAY(1)</f>
        <v>45769</v>
      </c>
      <c r="BH8" s="7">
        <f t="shared" ref="BH8:BQ8" si="2">BG8+DAY(1)</f>
        <v>45770</v>
      </c>
      <c r="BI8" s="7">
        <f t="shared" si="2"/>
        <v>45771</v>
      </c>
      <c r="BJ8" s="7">
        <f t="shared" si="2"/>
        <v>45772</v>
      </c>
      <c r="BK8" s="7">
        <f t="shared" si="2"/>
        <v>45773</v>
      </c>
      <c r="BL8" s="7">
        <f t="shared" si="2"/>
        <v>45774</v>
      </c>
      <c r="BM8" s="7">
        <f t="shared" si="2"/>
        <v>45775</v>
      </c>
      <c r="BN8" s="7">
        <f t="shared" si="2"/>
        <v>45776</v>
      </c>
      <c r="BO8" s="7">
        <f t="shared" si="2"/>
        <v>45777</v>
      </c>
      <c r="BP8" s="7">
        <f t="shared" si="2"/>
        <v>45778</v>
      </c>
      <c r="BQ8" s="27">
        <f t="shared" si="2"/>
        <v>45779</v>
      </c>
      <c r="BR8" s="21"/>
      <c r="BS8" s="40" t="s">
        <v>6</v>
      </c>
      <c r="BT8" s="41"/>
      <c r="BU8" s="7">
        <f>DATE(YEAR(BQ33),MONTH(BQ33),1)</f>
        <v>45931</v>
      </c>
      <c r="BV8" s="7">
        <f>BU8+DAY(1)</f>
        <v>45932</v>
      </c>
      <c r="BW8" s="7">
        <f>BV8+DAY(1)</f>
        <v>45933</v>
      </c>
      <c r="BX8" s="7">
        <f t="shared" ref="BX8:CO8" si="3">BW8+DAY(1)</f>
        <v>45934</v>
      </c>
      <c r="BY8" s="7">
        <f t="shared" si="3"/>
        <v>45935</v>
      </c>
      <c r="BZ8" s="7">
        <f t="shared" si="3"/>
        <v>45936</v>
      </c>
      <c r="CA8" s="7">
        <f t="shared" si="3"/>
        <v>45937</v>
      </c>
      <c r="CB8" s="7">
        <f t="shared" si="3"/>
        <v>45938</v>
      </c>
      <c r="CC8" s="7">
        <f t="shared" si="3"/>
        <v>45939</v>
      </c>
      <c r="CD8" s="7">
        <f t="shared" si="3"/>
        <v>45940</v>
      </c>
      <c r="CE8" s="7">
        <f t="shared" si="3"/>
        <v>45941</v>
      </c>
      <c r="CF8" s="7">
        <f t="shared" si="3"/>
        <v>45942</v>
      </c>
      <c r="CG8" s="7">
        <f t="shared" si="3"/>
        <v>45943</v>
      </c>
      <c r="CH8" s="7">
        <f t="shared" si="3"/>
        <v>45944</v>
      </c>
      <c r="CI8" s="7">
        <f t="shared" si="3"/>
        <v>45945</v>
      </c>
      <c r="CJ8" s="7">
        <f t="shared" si="3"/>
        <v>45946</v>
      </c>
      <c r="CK8" s="7">
        <f t="shared" si="3"/>
        <v>45947</v>
      </c>
      <c r="CL8" s="7">
        <f t="shared" si="3"/>
        <v>45948</v>
      </c>
      <c r="CM8" s="7">
        <f t="shared" si="3"/>
        <v>45949</v>
      </c>
      <c r="CN8" s="7">
        <f t="shared" si="3"/>
        <v>45950</v>
      </c>
      <c r="CO8" s="7">
        <f t="shared" si="3"/>
        <v>45951</v>
      </c>
      <c r="CP8" s="7">
        <f>CO8+DAY(1)</f>
        <v>45952</v>
      </c>
      <c r="CQ8" s="7">
        <f t="shared" ref="CQ8:CZ8" si="4">CP8+DAY(1)</f>
        <v>45953</v>
      </c>
      <c r="CR8" s="7">
        <f t="shared" si="4"/>
        <v>45954</v>
      </c>
      <c r="CS8" s="7">
        <f t="shared" si="4"/>
        <v>45955</v>
      </c>
      <c r="CT8" s="7">
        <f t="shared" si="4"/>
        <v>45956</v>
      </c>
      <c r="CU8" s="7">
        <f t="shared" si="4"/>
        <v>45957</v>
      </c>
      <c r="CV8" s="7">
        <f t="shared" si="4"/>
        <v>45958</v>
      </c>
      <c r="CW8" s="7">
        <f t="shared" si="4"/>
        <v>45959</v>
      </c>
      <c r="CX8" s="7">
        <f t="shared" si="4"/>
        <v>45960</v>
      </c>
      <c r="CY8" s="7">
        <f t="shared" si="4"/>
        <v>45961</v>
      </c>
      <c r="CZ8" s="27">
        <f t="shared" si="4"/>
        <v>45962</v>
      </c>
      <c r="DA8" s="21"/>
      <c r="DB8" s="40" t="s">
        <v>6</v>
      </c>
      <c r="DC8" s="41"/>
      <c r="DD8" s="7">
        <f>DATE(YEAR(CZ33),MONTH(CZ33),1)</f>
        <v>46113</v>
      </c>
      <c r="DE8" s="7">
        <f>DD8+DAY(1)</f>
        <v>46114</v>
      </c>
      <c r="DF8" s="7">
        <f>DE8+DAY(1)</f>
        <v>46115</v>
      </c>
      <c r="DG8" s="7">
        <f t="shared" ref="DG8:DX8" si="5">DF8+DAY(1)</f>
        <v>46116</v>
      </c>
      <c r="DH8" s="7">
        <f t="shared" si="5"/>
        <v>46117</v>
      </c>
      <c r="DI8" s="7">
        <f t="shared" si="5"/>
        <v>46118</v>
      </c>
      <c r="DJ8" s="7">
        <f t="shared" si="5"/>
        <v>46119</v>
      </c>
      <c r="DK8" s="7">
        <f t="shared" si="5"/>
        <v>46120</v>
      </c>
      <c r="DL8" s="7">
        <f t="shared" si="5"/>
        <v>46121</v>
      </c>
      <c r="DM8" s="7">
        <f t="shared" si="5"/>
        <v>46122</v>
      </c>
      <c r="DN8" s="7">
        <f t="shared" si="5"/>
        <v>46123</v>
      </c>
      <c r="DO8" s="7">
        <f t="shared" si="5"/>
        <v>46124</v>
      </c>
      <c r="DP8" s="7">
        <f t="shared" si="5"/>
        <v>46125</v>
      </c>
      <c r="DQ8" s="7">
        <f t="shared" si="5"/>
        <v>46126</v>
      </c>
      <c r="DR8" s="7">
        <f t="shared" si="5"/>
        <v>46127</v>
      </c>
      <c r="DS8" s="7">
        <f t="shared" si="5"/>
        <v>46128</v>
      </c>
      <c r="DT8" s="7">
        <f t="shared" si="5"/>
        <v>46129</v>
      </c>
      <c r="DU8" s="7">
        <f t="shared" si="5"/>
        <v>46130</v>
      </c>
      <c r="DV8" s="7">
        <f t="shared" si="5"/>
        <v>46131</v>
      </c>
      <c r="DW8" s="7">
        <f t="shared" si="5"/>
        <v>46132</v>
      </c>
      <c r="DX8" s="7">
        <f t="shared" si="5"/>
        <v>46133</v>
      </c>
      <c r="DY8" s="7">
        <f>DX8+DAY(1)</f>
        <v>46134</v>
      </c>
      <c r="DZ8" s="7">
        <f t="shared" ref="DZ8:EI8" si="6">DY8+DAY(1)</f>
        <v>46135</v>
      </c>
      <c r="EA8" s="7">
        <f t="shared" si="6"/>
        <v>46136</v>
      </c>
      <c r="EB8" s="7">
        <f t="shared" si="6"/>
        <v>46137</v>
      </c>
      <c r="EC8" s="7">
        <f t="shared" si="6"/>
        <v>46138</v>
      </c>
      <c r="ED8" s="7">
        <f t="shared" si="6"/>
        <v>46139</v>
      </c>
      <c r="EE8" s="7">
        <f t="shared" si="6"/>
        <v>46140</v>
      </c>
      <c r="EF8" s="7">
        <f t="shared" si="6"/>
        <v>46141</v>
      </c>
      <c r="EG8" s="7">
        <f t="shared" si="6"/>
        <v>46142</v>
      </c>
      <c r="EH8" s="7">
        <f t="shared" si="6"/>
        <v>46143</v>
      </c>
      <c r="EI8" s="27">
        <f t="shared" si="6"/>
        <v>46144</v>
      </c>
      <c r="EJ8" s="21"/>
    </row>
    <row r="9" spans="1:140" ht="19.5">
      <c r="A9" s="40" t="s">
        <v>1</v>
      </c>
      <c r="B9" s="41"/>
      <c r="C9" s="8" t="str">
        <f>TEXT(C8,"aaa")</f>
        <v>火</v>
      </c>
      <c r="D9" s="8" t="str">
        <f t="shared" ref="D9:AG9" si="7">TEXT(D8,"aaa")</f>
        <v>水</v>
      </c>
      <c r="E9" s="8" t="str">
        <f t="shared" si="7"/>
        <v>木</v>
      </c>
      <c r="F9" s="8" t="str">
        <f t="shared" si="7"/>
        <v>金</v>
      </c>
      <c r="G9" s="8" t="str">
        <f t="shared" si="7"/>
        <v>土</v>
      </c>
      <c r="H9" s="8" t="str">
        <f t="shared" si="7"/>
        <v>日</v>
      </c>
      <c r="I9" s="8" t="str">
        <f t="shared" si="7"/>
        <v>月</v>
      </c>
      <c r="J9" s="8" t="str">
        <f t="shared" si="7"/>
        <v>火</v>
      </c>
      <c r="K9" s="8" t="str">
        <f t="shared" si="7"/>
        <v>水</v>
      </c>
      <c r="L9" s="8" t="str">
        <f t="shared" si="7"/>
        <v>木</v>
      </c>
      <c r="M9" s="8" t="str">
        <f t="shared" si="7"/>
        <v>金</v>
      </c>
      <c r="N9" s="8" t="str">
        <f t="shared" si="7"/>
        <v>土</v>
      </c>
      <c r="O9" s="8" t="str">
        <f t="shared" si="7"/>
        <v>日</v>
      </c>
      <c r="P9" s="8" t="str">
        <f t="shared" si="7"/>
        <v>月</v>
      </c>
      <c r="Q9" s="8" t="str">
        <f t="shared" si="7"/>
        <v>火</v>
      </c>
      <c r="R9" s="8" t="str">
        <f t="shared" si="7"/>
        <v>水</v>
      </c>
      <c r="S9" s="8" t="str">
        <f t="shared" si="7"/>
        <v>木</v>
      </c>
      <c r="T9" s="8" t="str">
        <f t="shared" si="7"/>
        <v>金</v>
      </c>
      <c r="U9" s="8" t="str">
        <f t="shared" si="7"/>
        <v>土</v>
      </c>
      <c r="V9" s="8" t="str">
        <f t="shared" si="7"/>
        <v>日</v>
      </c>
      <c r="W9" s="8" t="str">
        <f t="shared" si="7"/>
        <v>月</v>
      </c>
      <c r="X9" s="8" t="str">
        <f t="shared" si="7"/>
        <v>火</v>
      </c>
      <c r="Y9" s="8" t="str">
        <f t="shared" si="7"/>
        <v>水</v>
      </c>
      <c r="Z9" s="8" t="str">
        <f t="shared" si="7"/>
        <v>木</v>
      </c>
      <c r="AA9" s="8" t="str">
        <f t="shared" si="7"/>
        <v>金</v>
      </c>
      <c r="AB9" s="8" t="str">
        <f t="shared" si="7"/>
        <v>土</v>
      </c>
      <c r="AC9" s="8" t="str">
        <f t="shared" si="7"/>
        <v>日</v>
      </c>
      <c r="AD9" s="8" t="str">
        <f t="shared" si="7"/>
        <v>月</v>
      </c>
      <c r="AE9" s="8" t="str">
        <f t="shared" si="7"/>
        <v>火</v>
      </c>
      <c r="AF9" s="8" t="str">
        <f t="shared" si="7"/>
        <v>水</v>
      </c>
      <c r="AG9" s="8" t="str">
        <f t="shared" si="7"/>
        <v>木</v>
      </c>
      <c r="AH9" s="21">
        <f>_xlfn.IFS(AND(C8&lt;=$W$5,C13&gt;C8),C13-$W$5,AND(C8&gt;$W$5,C13&lt;=$AD$5),C13-C8,AND(C8&lt;$AD$5,C13&gt;$AD$5),$AD$5-C8+1)</f>
        <v>31</v>
      </c>
      <c r="AI9" s="21">
        <f>ROUNDUP((AH9-AI10)*0.285,0)</f>
        <v>9</v>
      </c>
      <c r="AJ9" s="40" t="s">
        <v>1</v>
      </c>
      <c r="AK9" s="41"/>
      <c r="AL9" s="8" t="str">
        <f>TEXT(AL8,"aaa")</f>
        <v>火</v>
      </c>
      <c r="AM9" s="8" t="str">
        <f t="shared" ref="AM9:BP9" si="8">TEXT(AM8,"aaa")</f>
        <v>水</v>
      </c>
      <c r="AN9" s="8" t="str">
        <f t="shared" si="8"/>
        <v>木</v>
      </c>
      <c r="AO9" s="8" t="str">
        <f t="shared" si="8"/>
        <v>金</v>
      </c>
      <c r="AP9" s="8" t="str">
        <f t="shared" si="8"/>
        <v>土</v>
      </c>
      <c r="AQ9" s="8" t="str">
        <f t="shared" si="8"/>
        <v>日</v>
      </c>
      <c r="AR9" s="8" t="str">
        <f t="shared" si="8"/>
        <v>月</v>
      </c>
      <c r="AS9" s="8" t="str">
        <f t="shared" si="8"/>
        <v>火</v>
      </c>
      <c r="AT9" s="8" t="str">
        <f t="shared" si="8"/>
        <v>水</v>
      </c>
      <c r="AU9" s="8" t="str">
        <f t="shared" si="8"/>
        <v>木</v>
      </c>
      <c r="AV9" s="8" t="str">
        <f t="shared" si="8"/>
        <v>金</v>
      </c>
      <c r="AW9" s="8" t="str">
        <f t="shared" si="8"/>
        <v>土</v>
      </c>
      <c r="AX9" s="8" t="str">
        <f t="shared" si="8"/>
        <v>日</v>
      </c>
      <c r="AY9" s="8" t="str">
        <f t="shared" si="8"/>
        <v>月</v>
      </c>
      <c r="AZ9" s="8" t="str">
        <f t="shared" si="8"/>
        <v>火</v>
      </c>
      <c r="BA9" s="8" t="str">
        <f t="shared" si="8"/>
        <v>水</v>
      </c>
      <c r="BB9" s="8" t="str">
        <f t="shared" si="8"/>
        <v>木</v>
      </c>
      <c r="BC9" s="8" t="str">
        <f t="shared" si="8"/>
        <v>金</v>
      </c>
      <c r="BD9" s="8" t="str">
        <f t="shared" si="8"/>
        <v>土</v>
      </c>
      <c r="BE9" s="8" t="str">
        <f t="shared" si="8"/>
        <v>日</v>
      </c>
      <c r="BF9" s="8" t="str">
        <f t="shared" si="8"/>
        <v>月</v>
      </c>
      <c r="BG9" s="8" t="str">
        <f t="shared" si="8"/>
        <v>火</v>
      </c>
      <c r="BH9" s="8" t="str">
        <f t="shared" si="8"/>
        <v>水</v>
      </c>
      <c r="BI9" s="8" t="str">
        <f t="shared" si="8"/>
        <v>木</v>
      </c>
      <c r="BJ9" s="8" t="str">
        <f t="shared" si="8"/>
        <v>金</v>
      </c>
      <c r="BK9" s="8" t="str">
        <f t="shared" si="8"/>
        <v>土</v>
      </c>
      <c r="BL9" s="8" t="str">
        <f t="shared" si="8"/>
        <v>日</v>
      </c>
      <c r="BM9" s="8" t="str">
        <f t="shared" si="8"/>
        <v>月</v>
      </c>
      <c r="BN9" s="8" t="str">
        <f t="shared" si="8"/>
        <v>火</v>
      </c>
      <c r="BO9" s="8" t="str">
        <f t="shared" si="8"/>
        <v>水</v>
      </c>
      <c r="BP9" s="8" t="str">
        <f t="shared" si="8"/>
        <v>木</v>
      </c>
      <c r="BQ9" s="21" t="e">
        <f>_xlfn.IFS(AND(AL8&lt;=$W$5,AL13&gt;AL8),AL13-$W$5,AND(AL8&gt;$W$5,AL13&lt;=$AD$5),AL13-AL8,AND(AL8&lt;$AD$5,AL13&gt;$AD$5),$AD$5-AL8+1)</f>
        <v>#N/A</v>
      </c>
      <c r="BR9" s="21" t="e">
        <f>ROUNDUP((BQ9-BR10)*0.285,0)</f>
        <v>#N/A</v>
      </c>
      <c r="BS9" s="40" t="s">
        <v>1</v>
      </c>
      <c r="BT9" s="41"/>
      <c r="BU9" s="8" t="str">
        <f>TEXT(BU8,"aaa")</f>
        <v>水</v>
      </c>
      <c r="BV9" s="8" t="str">
        <f t="shared" ref="BV9:CY9" si="9">TEXT(BV8,"aaa")</f>
        <v>木</v>
      </c>
      <c r="BW9" s="8" t="str">
        <f t="shared" si="9"/>
        <v>金</v>
      </c>
      <c r="BX9" s="8" t="str">
        <f t="shared" si="9"/>
        <v>土</v>
      </c>
      <c r="BY9" s="8" t="str">
        <f t="shared" si="9"/>
        <v>日</v>
      </c>
      <c r="BZ9" s="8" t="str">
        <f t="shared" si="9"/>
        <v>月</v>
      </c>
      <c r="CA9" s="8" t="str">
        <f t="shared" si="9"/>
        <v>火</v>
      </c>
      <c r="CB9" s="8" t="str">
        <f t="shared" si="9"/>
        <v>水</v>
      </c>
      <c r="CC9" s="8" t="str">
        <f t="shared" si="9"/>
        <v>木</v>
      </c>
      <c r="CD9" s="8" t="str">
        <f t="shared" si="9"/>
        <v>金</v>
      </c>
      <c r="CE9" s="8" t="str">
        <f t="shared" si="9"/>
        <v>土</v>
      </c>
      <c r="CF9" s="8" t="str">
        <f t="shared" si="9"/>
        <v>日</v>
      </c>
      <c r="CG9" s="8" t="str">
        <f t="shared" si="9"/>
        <v>月</v>
      </c>
      <c r="CH9" s="8" t="str">
        <f t="shared" si="9"/>
        <v>火</v>
      </c>
      <c r="CI9" s="8" t="str">
        <f t="shared" si="9"/>
        <v>水</v>
      </c>
      <c r="CJ9" s="8" t="str">
        <f t="shared" si="9"/>
        <v>木</v>
      </c>
      <c r="CK9" s="8" t="str">
        <f t="shared" si="9"/>
        <v>金</v>
      </c>
      <c r="CL9" s="8" t="str">
        <f t="shared" si="9"/>
        <v>土</v>
      </c>
      <c r="CM9" s="8" t="str">
        <f t="shared" si="9"/>
        <v>日</v>
      </c>
      <c r="CN9" s="8" t="str">
        <f t="shared" si="9"/>
        <v>月</v>
      </c>
      <c r="CO9" s="8" t="str">
        <f t="shared" si="9"/>
        <v>火</v>
      </c>
      <c r="CP9" s="8" t="str">
        <f t="shared" si="9"/>
        <v>水</v>
      </c>
      <c r="CQ9" s="8" t="str">
        <f t="shared" si="9"/>
        <v>木</v>
      </c>
      <c r="CR9" s="8" t="str">
        <f t="shared" si="9"/>
        <v>金</v>
      </c>
      <c r="CS9" s="8" t="str">
        <f t="shared" si="9"/>
        <v>土</v>
      </c>
      <c r="CT9" s="8" t="str">
        <f t="shared" si="9"/>
        <v>日</v>
      </c>
      <c r="CU9" s="8" t="str">
        <f t="shared" si="9"/>
        <v>月</v>
      </c>
      <c r="CV9" s="8" t="str">
        <f t="shared" si="9"/>
        <v>火</v>
      </c>
      <c r="CW9" s="8" t="str">
        <f t="shared" si="9"/>
        <v>水</v>
      </c>
      <c r="CX9" s="8" t="str">
        <f t="shared" si="9"/>
        <v>木</v>
      </c>
      <c r="CY9" s="8" t="str">
        <f t="shared" si="9"/>
        <v>金</v>
      </c>
      <c r="CZ9" s="21" t="e">
        <f>_xlfn.IFS(AND(BU8&lt;=$W$5,BU13&gt;BU8),BU13-$W$5,AND(BU8&gt;$W$5,BU13&lt;=$AD$5),BU13-BU8,AND(BU8&lt;$AD$5,BU13&gt;$AD$5),$AD$5-BU8+1)</f>
        <v>#N/A</v>
      </c>
      <c r="DA9" s="21" t="e">
        <f>ROUNDUP((CZ9-DA10)*0.285,0)</f>
        <v>#N/A</v>
      </c>
      <c r="DB9" s="40" t="s">
        <v>1</v>
      </c>
      <c r="DC9" s="41"/>
      <c r="DD9" s="8" t="str">
        <f>TEXT(DD8,"aaa")</f>
        <v>水</v>
      </c>
      <c r="DE9" s="8" t="str">
        <f t="shared" ref="DE9:EH9" si="10">TEXT(DE8,"aaa")</f>
        <v>木</v>
      </c>
      <c r="DF9" s="8" t="str">
        <f t="shared" si="10"/>
        <v>金</v>
      </c>
      <c r="DG9" s="8" t="str">
        <f t="shared" si="10"/>
        <v>土</v>
      </c>
      <c r="DH9" s="8" t="str">
        <f t="shared" si="10"/>
        <v>日</v>
      </c>
      <c r="DI9" s="8" t="str">
        <f t="shared" si="10"/>
        <v>月</v>
      </c>
      <c r="DJ9" s="8" t="str">
        <f t="shared" si="10"/>
        <v>火</v>
      </c>
      <c r="DK9" s="8" t="str">
        <f t="shared" si="10"/>
        <v>水</v>
      </c>
      <c r="DL9" s="8" t="str">
        <f t="shared" si="10"/>
        <v>木</v>
      </c>
      <c r="DM9" s="8" t="str">
        <f t="shared" si="10"/>
        <v>金</v>
      </c>
      <c r="DN9" s="8" t="str">
        <f t="shared" si="10"/>
        <v>土</v>
      </c>
      <c r="DO9" s="8" t="str">
        <f t="shared" si="10"/>
        <v>日</v>
      </c>
      <c r="DP9" s="8" t="str">
        <f t="shared" si="10"/>
        <v>月</v>
      </c>
      <c r="DQ9" s="8" t="str">
        <f t="shared" si="10"/>
        <v>火</v>
      </c>
      <c r="DR9" s="8" t="str">
        <f t="shared" si="10"/>
        <v>水</v>
      </c>
      <c r="DS9" s="8" t="str">
        <f t="shared" si="10"/>
        <v>木</v>
      </c>
      <c r="DT9" s="8" t="str">
        <f t="shared" si="10"/>
        <v>金</v>
      </c>
      <c r="DU9" s="8" t="str">
        <f t="shared" si="10"/>
        <v>土</v>
      </c>
      <c r="DV9" s="8" t="str">
        <f t="shared" si="10"/>
        <v>日</v>
      </c>
      <c r="DW9" s="8" t="str">
        <f t="shared" si="10"/>
        <v>月</v>
      </c>
      <c r="DX9" s="8" t="str">
        <f t="shared" si="10"/>
        <v>火</v>
      </c>
      <c r="DY9" s="8" t="str">
        <f t="shared" si="10"/>
        <v>水</v>
      </c>
      <c r="DZ9" s="8" t="str">
        <f t="shared" si="10"/>
        <v>木</v>
      </c>
      <c r="EA9" s="8" t="str">
        <f t="shared" si="10"/>
        <v>金</v>
      </c>
      <c r="EB9" s="8" t="str">
        <f t="shared" si="10"/>
        <v>土</v>
      </c>
      <c r="EC9" s="8" t="str">
        <f t="shared" si="10"/>
        <v>日</v>
      </c>
      <c r="ED9" s="8" t="str">
        <f t="shared" si="10"/>
        <v>月</v>
      </c>
      <c r="EE9" s="8" t="str">
        <f t="shared" si="10"/>
        <v>火</v>
      </c>
      <c r="EF9" s="8" t="str">
        <f t="shared" si="10"/>
        <v>水</v>
      </c>
      <c r="EG9" s="8" t="str">
        <f t="shared" si="10"/>
        <v>木</v>
      </c>
      <c r="EH9" s="8" t="str">
        <f t="shared" si="10"/>
        <v>金</v>
      </c>
      <c r="EI9" s="21" t="e">
        <f>_xlfn.IFS(AND(DD8&lt;=$W$5,DD13&gt;DD8),DD13-$W$5,AND(DD8&gt;$W$5,DD13&lt;=$AD$5),DD13-DD8,AND(DD8&lt;$AD$5,DD13&gt;$AD$5),$AD$5-DD8+1)</f>
        <v>#N/A</v>
      </c>
      <c r="EJ9" s="21" t="e">
        <f>ROUNDUP((EI9-EJ10)*0.285,0)</f>
        <v>#N/A</v>
      </c>
    </row>
    <row r="10" spans="1:140" ht="19.5">
      <c r="A10" s="40" t="s">
        <v>2</v>
      </c>
      <c r="B10" s="41"/>
      <c r="C10" s="15"/>
      <c r="D10" s="15"/>
      <c r="E10" s="15"/>
      <c r="F10" s="15"/>
      <c r="G10" s="15" t="s">
        <v>12</v>
      </c>
      <c r="H10" s="15" t="s">
        <v>12</v>
      </c>
      <c r="I10" s="15"/>
      <c r="J10" s="15"/>
      <c r="K10" s="15"/>
      <c r="L10" s="15"/>
      <c r="M10" s="15"/>
      <c r="N10" s="15" t="s">
        <v>12</v>
      </c>
      <c r="O10" s="15" t="s">
        <v>12</v>
      </c>
      <c r="P10" s="15"/>
      <c r="Q10" s="15"/>
      <c r="R10" s="15"/>
      <c r="S10" s="15"/>
      <c r="T10" s="15"/>
      <c r="U10" s="15" t="s">
        <v>12</v>
      </c>
      <c r="V10" s="15" t="s">
        <v>12</v>
      </c>
      <c r="W10" s="15"/>
      <c r="X10" s="15"/>
      <c r="Y10" s="15"/>
      <c r="Z10" s="15"/>
      <c r="AA10" s="15"/>
      <c r="AB10" s="15" t="s">
        <v>12</v>
      </c>
      <c r="AC10" s="15" t="s">
        <v>12</v>
      </c>
      <c r="AD10" s="15"/>
      <c r="AE10" s="15"/>
      <c r="AF10" s="15"/>
      <c r="AG10" s="15"/>
      <c r="AH10" s="21">
        <f>COUNTIFS(C8:AG8,"&gt;="&amp;W5,C8:AG8,"&lt;="&amp;AD5,C10:AG10,"●")</f>
        <v>8</v>
      </c>
      <c r="AI10" s="21">
        <f>COUNTIFS(C8:AG8,"&gt;="&amp;W5,C8:AG8,"&lt;="&amp;AD5,C10:AG10,"▲")</f>
        <v>0</v>
      </c>
      <c r="AJ10" s="40" t="s">
        <v>2</v>
      </c>
      <c r="AK10" s="41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21">
        <f>COUNTIFS(AL8:BP8,"&gt;="&amp;W5,AL8:BP8,"&lt;="&amp;AD5,AL10:BP10,"●")</f>
        <v>0</v>
      </c>
      <c r="BR10" s="21">
        <f>COUNTIFS(AL8:BP8,"&gt;="&amp;BF5,AL8:BP8,"&lt;="&amp;BM5,AL10:BP10,"▲")</f>
        <v>0</v>
      </c>
      <c r="BS10" s="40" t="s">
        <v>2</v>
      </c>
      <c r="BT10" s="41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21">
        <f>COUNTIFS(BU8:CY8,"&gt;="&amp;BF5,BU8:CY8,"&lt;="&amp;BM5,BU10:CY10,"●")</f>
        <v>0</v>
      </c>
      <c r="DA10" s="21">
        <f>COUNTIFS(BU8:CY8,"&gt;="&amp;CO5,BU8:CY8,"&lt;="&amp;CV5,BU10:CY10,"▲")</f>
        <v>0</v>
      </c>
      <c r="DB10" s="40" t="s">
        <v>2</v>
      </c>
      <c r="DC10" s="41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21">
        <f>COUNTIFS(DD8:EH8,"&gt;="&amp;CO5,DD8:EH8,"&lt;="&amp;CV5,DD10:EH10,"●")</f>
        <v>0</v>
      </c>
      <c r="EJ10" s="21">
        <f>COUNTIFS(DD8:EH8,"&gt;="&amp;DX5,DD8:EH8,"&lt;="&amp;EE5,DD10:EH10,"▲")</f>
        <v>0</v>
      </c>
    </row>
    <row r="11" spans="1:140" ht="9.9499999999999993" customHeight="1">
      <c r="A11" s="1"/>
      <c r="B11" s="1"/>
      <c r="C11" s="21" t="str">
        <f>IF(OR(C8=$AD$5,C8=$W$5),"★",)</f>
        <v>★</v>
      </c>
      <c r="D11" s="21">
        <f t="shared" ref="D11:AG11" si="11">IF(OR(D8=$AD$5,D8=$W$5),"★",)</f>
        <v>0</v>
      </c>
      <c r="E11" s="21">
        <f t="shared" si="11"/>
        <v>0</v>
      </c>
      <c r="F11" s="21">
        <f t="shared" si="11"/>
        <v>0</v>
      </c>
      <c r="G11" s="21">
        <f t="shared" si="11"/>
        <v>0</v>
      </c>
      <c r="H11" s="21">
        <f t="shared" si="11"/>
        <v>0</v>
      </c>
      <c r="I11" s="21">
        <f t="shared" si="11"/>
        <v>0</v>
      </c>
      <c r="J11" s="21">
        <f t="shared" si="11"/>
        <v>0</v>
      </c>
      <c r="K11" s="21">
        <f t="shared" si="11"/>
        <v>0</v>
      </c>
      <c r="L11" s="21">
        <f t="shared" si="11"/>
        <v>0</v>
      </c>
      <c r="M11" s="21">
        <f t="shared" si="11"/>
        <v>0</v>
      </c>
      <c r="N11" s="21">
        <f t="shared" si="11"/>
        <v>0</v>
      </c>
      <c r="O11" s="21">
        <f t="shared" si="11"/>
        <v>0</v>
      </c>
      <c r="P11" s="21">
        <f t="shared" si="11"/>
        <v>0</v>
      </c>
      <c r="Q11" s="21">
        <f t="shared" si="11"/>
        <v>0</v>
      </c>
      <c r="R11" s="21">
        <f t="shared" si="11"/>
        <v>0</v>
      </c>
      <c r="S11" s="21">
        <f t="shared" si="11"/>
        <v>0</v>
      </c>
      <c r="T11" s="21">
        <f t="shared" si="11"/>
        <v>0</v>
      </c>
      <c r="U11" s="21">
        <f t="shared" si="11"/>
        <v>0</v>
      </c>
      <c r="V11" s="21">
        <f t="shared" si="11"/>
        <v>0</v>
      </c>
      <c r="W11" s="21">
        <f t="shared" si="11"/>
        <v>0</v>
      </c>
      <c r="X11" s="21">
        <f t="shared" si="11"/>
        <v>0</v>
      </c>
      <c r="Y11" s="21">
        <f t="shared" si="11"/>
        <v>0</v>
      </c>
      <c r="Z11" s="21">
        <f t="shared" si="11"/>
        <v>0</v>
      </c>
      <c r="AA11" s="21">
        <f t="shared" si="11"/>
        <v>0</v>
      </c>
      <c r="AB11" s="21">
        <f t="shared" si="11"/>
        <v>0</v>
      </c>
      <c r="AC11" s="21">
        <f t="shared" si="11"/>
        <v>0</v>
      </c>
      <c r="AD11" s="21">
        <f t="shared" si="11"/>
        <v>0</v>
      </c>
      <c r="AE11" s="21">
        <f t="shared" si="11"/>
        <v>0</v>
      </c>
      <c r="AF11" s="21">
        <f t="shared" si="11"/>
        <v>0</v>
      </c>
      <c r="AG11" s="21">
        <f t="shared" si="11"/>
        <v>0</v>
      </c>
      <c r="AH11" s="21"/>
      <c r="AI11" s="21"/>
      <c r="AJ11" s="1"/>
      <c r="AK11" s="1"/>
      <c r="AL11" s="21">
        <f>IF(OR(AL8=$AD$5,AL8=$W$5),"★",)</f>
        <v>0</v>
      </c>
      <c r="AM11" s="21">
        <f t="shared" ref="AM11:BP11" si="12">IF(OR(AM8=$AD$5,AM8=$W$5),"★",)</f>
        <v>0</v>
      </c>
      <c r="AN11" s="21">
        <f t="shared" si="12"/>
        <v>0</v>
      </c>
      <c r="AO11" s="21">
        <f t="shared" si="12"/>
        <v>0</v>
      </c>
      <c r="AP11" s="21">
        <f t="shared" si="12"/>
        <v>0</v>
      </c>
      <c r="AQ11" s="21">
        <f t="shared" si="12"/>
        <v>0</v>
      </c>
      <c r="AR11" s="21">
        <f t="shared" si="12"/>
        <v>0</v>
      </c>
      <c r="AS11" s="21">
        <f t="shared" si="12"/>
        <v>0</v>
      </c>
      <c r="AT11" s="21">
        <f t="shared" si="12"/>
        <v>0</v>
      </c>
      <c r="AU11" s="21">
        <f t="shared" si="12"/>
        <v>0</v>
      </c>
      <c r="AV11" s="21">
        <f t="shared" si="12"/>
        <v>0</v>
      </c>
      <c r="AW11" s="21">
        <f t="shared" si="12"/>
        <v>0</v>
      </c>
      <c r="AX11" s="21">
        <f t="shared" si="12"/>
        <v>0</v>
      </c>
      <c r="AY11" s="21">
        <f t="shared" si="12"/>
        <v>0</v>
      </c>
      <c r="AZ11" s="21">
        <f t="shared" si="12"/>
        <v>0</v>
      </c>
      <c r="BA11" s="21">
        <f t="shared" si="12"/>
        <v>0</v>
      </c>
      <c r="BB11" s="21">
        <f t="shared" si="12"/>
        <v>0</v>
      </c>
      <c r="BC11" s="21">
        <f t="shared" si="12"/>
        <v>0</v>
      </c>
      <c r="BD11" s="21">
        <f t="shared" si="12"/>
        <v>0</v>
      </c>
      <c r="BE11" s="21">
        <f t="shared" si="12"/>
        <v>0</v>
      </c>
      <c r="BF11" s="21">
        <f t="shared" si="12"/>
        <v>0</v>
      </c>
      <c r="BG11" s="21">
        <f t="shared" si="12"/>
        <v>0</v>
      </c>
      <c r="BH11" s="21">
        <f t="shared" si="12"/>
        <v>0</v>
      </c>
      <c r="BI11" s="21">
        <f t="shared" si="12"/>
        <v>0</v>
      </c>
      <c r="BJ11" s="21">
        <f t="shared" si="12"/>
        <v>0</v>
      </c>
      <c r="BK11" s="21">
        <f t="shared" si="12"/>
        <v>0</v>
      </c>
      <c r="BL11" s="21">
        <f t="shared" si="12"/>
        <v>0</v>
      </c>
      <c r="BM11" s="21">
        <f t="shared" si="12"/>
        <v>0</v>
      </c>
      <c r="BN11" s="21">
        <f t="shared" si="12"/>
        <v>0</v>
      </c>
      <c r="BO11" s="21">
        <f t="shared" si="12"/>
        <v>0</v>
      </c>
      <c r="BP11" s="21">
        <f t="shared" si="12"/>
        <v>0</v>
      </c>
      <c r="BQ11" s="21"/>
      <c r="BR11" s="21"/>
      <c r="BS11" s="1"/>
      <c r="BT11" s="1"/>
      <c r="BU11" s="21">
        <f>IF(OR(BU8=$AD$5,BU8=$W$5),"★",)</f>
        <v>0</v>
      </c>
      <c r="BV11" s="21">
        <f t="shared" ref="BV11:CY11" si="13">IF(OR(BV8=$AD$5,BV8=$W$5),"★",)</f>
        <v>0</v>
      </c>
      <c r="BW11" s="21">
        <f t="shared" si="13"/>
        <v>0</v>
      </c>
      <c r="BX11" s="21">
        <f t="shared" si="13"/>
        <v>0</v>
      </c>
      <c r="BY11" s="21">
        <f t="shared" si="13"/>
        <v>0</v>
      </c>
      <c r="BZ11" s="21">
        <f t="shared" si="13"/>
        <v>0</v>
      </c>
      <c r="CA11" s="21">
        <f t="shared" si="13"/>
        <v>0</v>
      </c>
      <c r="CB11" s="21">
        <f t="shared" si="13"/>
        <v>0</v>
      </c>
      <c r="CC11" s="21">
        <f t="shared" si="13"/>
        <v>0</v>
      </c>
      <c r="CD11" s="21">
        <f t="shared" si="13"/>
        <v>0</v>
      </c>
      <c r="CE11" s="21">
        <f t="shared" si="13"/>
        <v>0</v>
      </c>
      <c r="CF11" s="21">
        <f t="shared" si="13"/>
        <v>0</v>
      </c>
      <c r="CG11" s="21">
        <f t="shared" si="13"/>
        <v>0</v>
      </c>
      <c r="CH11" s="21">
        <f t="shared" si="13"/>
        <v>0</v>
      </c>
      <c r="CI11" s="21">
        <f t="shared" si="13"/>
        <v>0</v>
      </c>
      <c r="CJ11" s="21">
        <f t="shared" si="13"/>
        <v>0</v>
      </c>
      <c r="CK11" s="21">
        <f t="shared" si="13"/>
        <v>0</v>
      </c>
      <c r="CL11" s="21">
        <f t="shared" si="13"/>
        <v>0</v>
      </c>
      <c r="CM11" s="21">
        <f t="shared" si="13"/>
        <v>0</v>
      </c>
      <c r="CN11" s="21">
        <f t="shared" si="13"/>
        <v>0</v>
      </c>
      <c r="CO11" s="21">
        <f t="shared" si="13"/>
        <v>0</v>
      </c>
      <c r="CP11" s="21">
        <f t="shared" si="13"/>
        <v>0</v>
      </c>
      <c r="CQ11" s="21">
        <f t="shared" si="13"/>
        <v>0</v>
      </c>
      <c r="CR11" s="21">
        <f t="shared" si="13"/>
        <v>0</v>
      </c>
      <c r="CS11" s="21">
        <f t="shared" si="13"/>
        <v>0</v>
      </c>
      <c r="CT11" s="21">
        <f t="shared" si="13"/>
        <v>0</v>
      </c>
      <c r="CU11" s="21">
        <f t="shared" si="13"/>
        <v>0</v>
      </c>
      <c r="CV11" s="21">
        <f t="shared" si="13"/>
        <v>0</v>
      </c>
      <c r="CW11" s="21">
        <f t="shared" si="13"/>
        <v>0</v>
      </c>
      <c r="CX11" s="21">
        <f t="shared" si="13"/>
        <v>0</v>
      </c>
      <c r="CY11" s="21">
        <f t="shared" si="13"/>
        <v>0</v>
      </c>
      <c r="CZ11" s="21"/>
      <c r="DA11" s="21"/>
      <c r="DB11" s="1"/>
      <c r="DC11" s="1"/>
      <c r="DD11" s="21">
        <f>IF(OR(DD8=$AD$5,DD8=$W$5),"★",)</f>
        <v>0</v>
      </c>
      <c r="DE11" s="21">
        <f t="shared" ref="DE11:EH11" si="14">IF(OR(DE8=$AD$5,DE8=$W$5),"★",)</f>
        <v>0</v>
      </c>
      <c r="DF11" s="21">
        <f t="shared" si="14"/>
        <v>0</v>
      </c>
      <c r="DG11" s="21">
        <f t="shared" si="14"/>
        <v>0</v>
      </c>
      <c r="DH11" s="21">
        <f t="shared" si="14"/>
        <v>0</v>
      </c>
      <c r="DI11" s="21">
        <f t="shared" si="14"/>
        <v>0</v>
      </c>
      <c r="DJ11" s="21">
        <f t="shared" si="14"/>
        <v>0</v>
      </c>
      <c r="DK11" s="21">
        <f t="shared" si="14"/>
        <v>0</v>
      </c>
      <c r="DL11" s="21">
        <f t="shared" si="14"/>
        <v>0</v>
      </c>
      <c r="DM11" s="21">
        <f t="shared" si="14"/>
        <v>0</v>
      </c>
      <c r="DN11" s="21">
        <f t="shared" si="14"/>
        <v>0</v>
      </c>
      <c r="DO11" s="21">
        <f t="shared" si="14"/>
        <v>0</v>
      </c>
      <c r="DP11" s="21">
        <f t="shared" si="14"/>
        <v>0</v>
      </c>
      <c r="DQ11" s="21">
        <f t="shared" si="14"/>
        <v>0</v>
      </c>
      <c r="DR11" s="21">
        <f t="shared" si="14"/>
        <v>0</v>
      </c>
      <c r="DS11" s="21">
        <f t="shared" si="14"/>
        <v>0</v>
      </c>
      <c r="DT11" s="21">
        <f t="shared" si="14"/>
        <v>0</v>
      </c>
      <c r="DU11" s="21">
        <f t="shared" si="14"/>
        <v>0</v>
      </c>
      <c r="DV11" s="21">
        <f t="shared" si="14"/>
        <v>0</v>
      </c>
      <c r="DW11" s="21">
        <f t="shared" si="14"/>
        <v>0</v>
      </c>
      <c r="DX11" s="21">
        <f t="shared" si="14"/>
        <v>0</v>
      </c>
      <c r="DY11" s="21">
        <f t="shared" si="14"/>
        <v>0</v>
      </c>
      <c r="DZ11" s="21">
        <f t="shared" si="14"/>
        <v>0</v>
      </c>
      <c r="EA11" s="21">
        <f t="shared" si="14"/>
        <v>0</v>
      </c>
      <c r="EB11" s="21">
        <f t="shared" si="14"/>
        <v>0</v>
      </c>
      <c r="EC11" s="21">
        <f t="shared" si="14"/>
        <v>0</v>
      </c>
      <c r="ED11" s="21">
        <f t="shared" si="14"/>
        <v>0</v>
      </c>
      <c r="EE11" s="21">
        <f t="shared" si="14"/>
        <v>0</v>
      </c>
      <c r="EF11" s="21">
        <f t="shared" si="14"/>
        <v>0</v>
      </c>
      <c r="EG11" s="21">
        <f t="shared" si="14"/>
        <v>0</v>
      </c>
      <c r="EH11" s="21">
        <f t="shared" si="14"/>
        <v>0</v>
      </c>
      <c r="EI11" s="21"/>
      <c r="EJ11" s="21"/>
    </row>
    <row r="12" spans="1:140" ht="19.5">
      <c r="A12" s="1"/>
      <c r="B12" s="1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2">
        <f>C13</f>
        <v>45597</v>
      </c>
      <c r="Q12" s="42"/>
      <c r="R12" s="42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3" t="s">
        <v>22</v>
      </c>
      <c r="AG12" s="22" t="str">
        <f>IF(AH15&gt;=AI14,"OK","NG")</f>
        <v>OK</v>
      </c>
      <c r="AH12" s="21">
        <f>IFERROR(IF(AG12="NG",1,0),0)</f>
        <v>0</v>
      </c>
      <c r="AI12" s="21"/>
      <c r="AJ12" s="1"/>
      <c r="AK12" s="1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2">
        <f>AL13</f>
        <v>45778</v>
      </c>
      <c r="AZ12" s="42"/>
      <c r="BA12" s="42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23" t="s">
        <v>22</v>
      </c>
      <c r="BP12" s="22" t="e">
        <f>IF(BQ15&gt;=BR14,"OK","NG")</f>
        <v>#N/A</v>
      </c>
      <c r="BQ12" s="21">
        <f>IFERROR(IF(BP12="NG",1,0),0)</f>
        <v>0</v>
      </c>
      <c r="BR12" s="21"/>
      <c r="BS12" s="1"/>
      <c r="BT12" s="1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2">
        <f>BU13</f>
        <v>45962</v>
      </c>
      <c r="CI12" s="42"/>
      <c r="CJ12" s="42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23" t="s">
        <v>22</v>
      </c>
      <c r="CY12" s="22" t="e">
        <f>IF(CZ15&gt;=DA14,"OK","NG")</f>
        <v>#N/A</v>
      </c>
      <c r="CZ12" s="21">
        <f>IFERROR(IF(CY12="NG",1,0),0)</f>
        <v>0</v>
      </c>
      <c r="DA12" s="21"/>
      <c r="DB12" s="1"/>
      <c r="DC12" s="1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2">
        <f>DD13</f>
        <v>46143</v>
      </c>
      <c r="DR12" s="42"/>
      <c r="DS12" s="42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23" t="s">
        <v>22</v>
      </c>
      <c r="EH12" s="22" t="e">
        <f>IF(EI15&gt;=EJ14,"OK","NG")</f>
        <v>#N/A</v>
      </c>
      <c r="EI12" s="21">
        <f>IFERROR(IF(EH12="NG",1,0),0)</f>
        <v>0</v>
      </c>
      <c r="EJ12" s="21"/>
    </row>
    <row r="13" spans="1:140" ht="19.5">
      <c r="A13" s="40" t="s">
        <v>6</v>
      </c>
      <c r="B13" s="41"/>
      <c r="C13" s="7">
        <f>DATE(YEAR(AH8),MONTH(AH8),1)</f>
        <v>45597</v>
      </c>
      <c r="D13" s="7">
        <f>C13+DAY(1)</f>
        <v>45598</v>
      </c>
      <c r="E13" s="7">
        <f t="shared" ref="E13:AH13" si="15">D13+DAY(1)</f>
        <v>45599</v>
      </c>
      <c r="F13" s="7">
        <f t="shared" si="15"/>
        <v>45600</v>
      </c>
      <c r="G13" s="7">
        <f t="shared" si="15"/>
        <v>45601</v>
      </c>
      <c r="H13" s="7">
        <f t="shared" si="15"/>
        <v>45602</v>
      </c>
      <c r="I13" s="7">
        <f t="shared" si="15"/>
        <v>45603</v>
      </c>
      <c r="J13" s="7">
        <f t="shared" si="15"/>
        <v>45604</v>
      </c>
      <c r="K13" s="7">
        <f t="shared" si="15"/>
        <v>45605</v>
      </c>
      <c r="L13" s="7">
        <f t="shared" si="15"/>
        <v>45606</v>
      </c>
      <c r="M13" s="7">
        <f t="shared" si="15"/>
        <v>45607</v>
      </c>
      <c r="N13" s="7">
        <f t="shared" si="15"/>
        <v>45608</v>
      </c>
      <c r="O13" s="7">
        <f t="shared" si="15"/>
        <v>45609</v>
      </c>
      <c r="P13" s="7">
        <f t="shared" si="15"/>
        <v>45610</v>
      </c>
      <c r="Q13" s="7">
        <f t="shared" si="15"/>
        <v>45611</v>
      </c>
      <c r="R13" s="7">
        <f t="shared" si="15"/>
        <v>45612</v>
      </c>
      <c r="S13" s="7">
        <f t="shared" si="15"/>
        <v>45613</v>
      </c>
      <c r="T13" s="7">
        <f t="shared" si="15"/>
        <v>45614</v>
      </c>
      <c r="U13" s="7">
        <f t="shared" si="15"/>
        <v>45615</v>
      </c>
      <c r="V13" s="7">
        <f t="shared" si="15"/>
        <v>45616</v>
      </c>
      <c r="W13" s="7">
        <f t="shared" si="15"/>
        <v>45617</v>
      </c>
      <c r="X13" s="7">
        <f>W13+DAY(1)</f>
        <v>45618</v>
      </c>
      <c r="Y13" s="7">
        <f t="shared" si="15"/>
        <v>45619</v>
      </c>
      <c r="Z13" s="7">
        <f t="shared" si="15"/>
        <v>45620</v>
      </c>
      <c r="AA13" s="7">
        <f t="shared" si="15"/>
        <v>45621</v>
      </c>
      <c r="AB13" s="7">
        <f t="shared" si="15"/>
        <v>45622</v>
      </c>
      <c r="AC13" s="7">
        <f t="shared" si="15"/>
        <v>45623</v>
      </c>
      <c r="AD13" s="7">
        <f t="shared" si="15"/>
        <v>45624</v>
      </c>
      <c r="AE13" s="7">
        <f t="shared" si="15"/>
        <v>45625</v>
      </c>
      <c r="AF13" s="7">
        <f t="shared" si="15"/>
        <v>45626</v>
      </c>
      <c r="AG13" s="7">
        <f t="shared" si="15"/>
        <v>45627</v>
      </c>
      <c r="AH13" s="27">
        <f t="shared" si="15"/>
        <v>45628</v>
      </c>
      <c r="AI13" s="21"/>
      <c r="AJ13" s="40" t="s">
        <v>6</v>
      </c>
      <c r="AK13" s="41"/>
      <c r="AL13" s="7">
        <f>DATE(YEAR(BQ8),MONTH(BQ8),1)</f>
        <v>45778</v>
      </c>
      <c r="AM13" s="7">
        <f>AL13+DAY(1)</f>
        <v>45779</v>
      </c>
      <c r="AN13" s="7">
        <f t="shared" ref="AN13:BF13" si="16">AM13+DAY(1)</f>
        <v>45780</v>
      </c>
      <c r="AO13" s="7">
        <f t="shared" si="16"/>
        <v>45781</v>
      </c>
      <c r="AP13" s="7">
        <f t="shared" si="16"/>
        <v>45782</v>
      </c>
      <c r="AQ13" s="7">
        <f t="shared" si="16"/>
        <v>45783</v>
      </c>
      <c r="AR13" s="7">
        <f t="shared" si="16"/>
        <v>45784</v>
      </c>
      <c r="AS13" s="7">
        <f t="shared" si="16"/>
        <v>45785</v>
      </c>
      <c r="AT13" s="7">
        <f t="shared" si="16"/>
        <v>45786</v>
      </c>
      <c r="AU13" s="7">
        <f t="shared" si="16"/>
        <v>45787</v>
      </c>
      <c r="AV13" s="7">
        <f t="shared" si="16"/>
        <v>45788</v>
      </c>
      <c r="AW13" s="7">
        <f t="shared" si="16"/>
        <v>45789</v>
      </c>
      <c r="AX13" s="7">
        <f t="shared" si="16"/>
        <v>45790</v>
      </c>
      <c r="AY13" s="7">
        <f t="shared" si="16"/>
        <v>45791</v>
      </c>
      <c r="AZ13" s="7">
        <f t="shared" si="16"/>
        <v>45792</v>
      </c>
      <c r="BA13" s="7">
        <f t="shared" si="16"/>
        <v>45793</v>
      </c>
      <c r="BB13" s="7">
        <f t="shared" si="16"/>
        <v>45794</v>
      </c>
      <c r="BC13" s="7">
        <f t="shared" si="16"/>
        <v>45795</v>
      </c>
      <c r="BD13" s="7">
        <f t="shared" si="16"/>
        <v>45796</v>
      </c>
      <c r="BE13" s="7">
        <f t="shared" si="16"/>
        <v>45797</v>
      </c>
      <c r="BF13" s="7">
        <f t="shared" si="16"/>
        <v>45798</v>
      </c>
      <c r="BG13" s="7">
        <f>BF13+DAY(1)</f>
        <v>45799</v>
      </c>
      <c r="BH13" s="7">
        <f t="shared" ref="BH13:BQ13" si="17">BG13+DAY(1)</f>
        <v>45800</v>
      </c>
      <c r="BI13" s="7">
        <f t="shared" si="17"/>
        <v>45801</v>
      </c>
      <c r="BJ13" s="7">
        <f t="shared" si="17"/>
        <v>45802</v>
      </c>
      <c r="BK13" s="7">
        <f t="shared" si="17"/>
        <v>45803</v>
      </c>
      <c r="BL13" s="7">
        <f t="shared" si="17"/>
        <v>45804</v>
      </c>
      <c r="BM13" s="7">
        <f t="shared" si="17"/>
        <v>45805</v>
      </c>
      <c r="BN13" s="7">
        <f t="shared" si="17"/>
        <v>45806</v>
      </c>
      <c r="BO13" s="7">
        <f t="shared" si="17"/>
        <v>45807</v>
      </c>
      <c r="BP13" s="7">
        <f t="shared" si="17"/>
        <v>45808</v>
      </c>
      <c r="BQ13" s="27">
        <f t="shared" si="17"/>
        <v>45809</v>
      </c>
      <c r="BR13" s="21"/>
      <c r="BS13" s="40" t="s">
        <v>6</v>
      </c>
      <c r="BT13" s="41"/>
      <c r="BU13" s="7">
        <f>DATE(YEAR(CZ8),MONTH(CZ8),1)</f>
        <v>45962</v>
      </c>
      <c r="BV13" s="7">
        <f>BU13+DAY(1)</f>
        <v>45963</v>
      </c>
      <c r="BW13" s="7">
        <f t="shared" ref="BW13:CO13" si="18">BV13+DAY(1)</f>
        <v>45964</v>
      </c>
      <c r="BX13" s="7">
        <f t="shared" si="18"/>
        <v>45965</v>
      </c>
      <c r="BY13" s="7">
        <f t="shared" si="18"/>
        <v>45966</v>
      </c>
      <c r="BZ13" s="7">
        <f t="shared" si="18"/>
        <v>45967</v>
      </c>
      <c r="CA13" s="7">
        <f t="shared" si="18"/>
        <v>45968</v>
      </c>
      <c r="CB13" s="7">
        <f t="shared" si="18"/>
        <v>45969</v>
      </c>
      <c r="CC13" s="7">
        <f t="shared" si="18"/>
        <v>45970</v>
      </c>
      <c r="CD13" s="7">
        <f t="shared" si="18"/>
        <v>45971</v>
      </c>
      <c r="CE13" s="7">
        <f t="shared" si="18"/>
        <v>45972</v>
      </c>
      <c r="CF13" s="7">
        <f t="shared" si="18"/>
        <v>45973</v>
      </c>
      <c r="CG13" s="7">
        <f t="shared" si="18"/>
        <v>45974</v>
      </c>
      <c r="CH13" s="7">
        <f t="shared" si="18"/>
        <v>45975</v>
      </c>
      <c r="CI13" s="7">
        <f t="shared" si="18"/>
        <v>45976</v>
      </c>
      <c r="CJ13" s="7">
        <f t="shared" si="18"/>
        <v>45977</v>
      </c>
      <c r="CK13" s="7">
        <f t="shared" si="18"/>
        <v>45978</v>
      </c>
      <c r="CL13" s="7">
        <f t="shared" si="18"/>
        <v>45979</v>
      </c>
      <c r="CM13" s="7">
        <f t="shared" si="18"/>
        <v>45980</v>
      </c>
      <c r="CN13" s="7">
        <f t="shared" si="18"/>
        <v>45981</v>
      </c>
      <c r="CO13" s="7">
        <f t="shared" si="18"/>
        <v>45982</v>
      </c>
      <c r="CP13" s="7">
        <f>CO13+DAY(1)</f>
        <v>45983</v>
      </c>
      <c r="CQ13" s="7">
        <f t="shared" ref="CQ13:CZ13" si="19">CP13+DAY(1)</f>
        <v>45984</v>
      </c>
      <c r="CR13" s="7">
        <f t="shared" si="19"/>
        <v>45985</v>
      </c>
      <c r="CS13" s="7">
        <f t="shared" si="19"/>
        <v>45986</v>
      </c>
      <c r="CT13" s="7">
        <f t="shared" si="19"/>
        <v>45987</v>
      </c>
      <c r="CU13" s="7">
        <f t="shared" si="19"/>
        <v>45988</v>
      </c>
      <c r="CV13" s="7">
        <f t="shared" si="19"/>
        <v>45989</v>
      </c>
      <c r="CW13" s="7">
        <f t="shared" si="19"/>
        <v>45990</v>
      </c>
      <c r="CX13" s="7">
        <f t="shared" si="19"/>
        <v>45991</v>
      </c>
      <c r="CY13" s="7">
        <f t="shared" si="19"/>
        <v>45992</v>
      </c>
      <c r="CZ13" s="27">
        <f t="shared" si="19"/>
        <v>45993</v>
      </c>
      <c r="DA13" s="21"/>
      <c r="DB13" s="40" t="s">
        <v>6</v>
      </c>
      <c r="DC13" s="41"/>
      <c r="DD13" s="7">
        <f>DATE(YEAR(EI8),MONTH(EI8),1)</f>
        <v>46143</v>
      </c>
      <c r="DE13" s="7">
        <f>DD13+DAY(1)</f>
        <v>46144</v>
      </c>
      <c r="DF13" s="7">
        <f t="shared" ref="DF13:DX13" si="20">DE13+DAY(1)</f>
        <v>46145</v>
      </c>
      <c r="DG13" s="7">
        <f t="shared" si="20"/>
        <v>46146</v>
      </c>
      <c r="DH13" s="7">
        <f t="shared" si="20"/>
        <v>46147</v>
      </c>
      <c r="DI13" s="7">
        <f t="shared" si="20"/>
        <v>46148</v>
      </c>
      <c r="DJ13" s="7">
        <f t="shared" si="20"/>
        <v>46149</v>
      </c>
      <c r="DK13" s="7">
        <f t="shared" si="20"/>
        <v>46150</v>
      </c>
      <c r="DL13" s="7">
        <f t="shared" si="20"/>
        <v>46151</v>
      </c>
      <c r="DM13" s="7">
        <f t="shared" si="20"/>
        <v>46152</v>
      </c>
      <c r="DN13" s="7">
        <f t="shared" si="20"/>
        <v>46153</v>
      </c>
      <c r="DO13" s="7">
        <f t="shared" si="20"/>
        <v>46154</v>
      </c>
      <c r="DP13" s="7">
        <f t="shared" si="20"/>
        <v>46155</v>
      </c>
      <c r="DQ13" s="7">
        <f t="shared" si="20"/>
        <v>46156</v>
      </c>
      <c r="DR13" s="7">
        <f t="shared" si="20"/>
        <v>46157</v>
      </c>
      <c r="DS13" s="7">
        <f t="shared" si="20"/>
        <v>46158</v>
      </c>
      <c r="DT13" s="7">
        <f t="shared" si="20"/>
        <v>46159</v>
      </c>
      <c r="DU13" s="7">
        <f t="shared" si="20"/>
        <v>46160</v>
      </c>
      <c r="DV13" s="7">
        <f t="shared" si="20"/>
        <v>46161</v>
      </c>
      <c r="DW13" s="7">
        <f t="shared" si="20"/>
        <v>46162</v>
      </c>
      <c r="DX13" s="7">
        <f t="shared" si="20"/>
        <v>46163</v>
      </c>
      <c r="DY13" s="7">
        <f>DX13+DAY(1)</f>
        <v>46164</v>
      </c>
      <c r="DZ13" s="7">
        <f t="shared" ref="DZ13:EI13" si="21">DY13+DAY(1)</f>
        <v>46165</v>
      </c>
      <c r="EA13" s="7">
        <f t="shared" si="21"/>
        <v>46166</v>
      </c>
      <c r="EB13" s="7">
        <f t="shared" si="21"/>
        <v>46167</v>
      </c>
      <c r="EC13" s="7">
        <f t="shared" si="21"/>
        <v>46168</v>
      </c>
      <c r="ED13" s="7">
        <f t="shared" si="21"/>
        <v>46169</v>
      </c>
      <c r="EE13" s="7">
        <f t="shared" si="21"/>
        <v>46170</v>
      </c>
      <c r="EF13" s="7">
        <f t="shared" si="21"/>
        <v>46171</v>
      </c>
      <c r="EG13" s="7">
        <f t="shared" si="21"/>
        <v>46172</v>
      </c>
      <c r="EH13" s="7">
        <f t="shared" si="21"/>
        <v>46173</v>
      </c>
      <c r="EI13" s="27">
        <f t="shared" si="21"/>
        <v>46174</v>
      </c>
      <c r="EJ13" s="21"/>
    </row>
    <row r="14" spans="1:140" ht="19.5">
      <c r="A14" s="40" t="s">
        <v>1</v>
      </c>
      <c r="B14" s="41"/>
      <c r="C14" s="8" t="str">
        <f>TEXT(C13,"aaa")</f>
        <v>金</v>
      </c>
      <c r="D14" s="8" t="str">
        <f t="shared" ref="D14:AG14" si="22">TEXT(D13,"aaa")</f>
        <v>土</v>
      </c>
      <c r="E14" s="8" t="str">
        <f t="shared" si="22"/>
        <v>日</v>
      </c>
      <c r="F14" s="8" t="str">
        <f t="shared" si="22"/>
        <v>月</v>
      </c>
      <c r="G14" s="8" t="str">
        <f t="shared" si="22"/>
        <v>火</v>
      </c>
      <c r="H14" s="8" t="str">
        <f t="shared" si="22"/>
        <v>水</v>
      </c>
      <c r="I14" s="8" t="str">
        <f t="shared" si="22"/>
        <v>木</v>
      </c>
      <c r="J14" s="8" t="str">
        <f t="shared" si="22"/>
        <v>金</v>
      </c>
      <c r="K14" s="8" t="str">
        <f t="shared" si="22"/>
        <v>土</v>
      </c>
      <c r="L14" s="8" t="str">
        <f t="shared" si="22"/>
        <v>日</v>
      </c>
      <c r="M14" s="8" t="str">
        <f t="shared" si="22"/>
        <v>月</v>
      </c>
      <c r="N14" s="8" t="str">
        <f t="shared" si="22"/>
        <v>火</v>
      </c>
      <c r="O14" s="8" t="str">
        <f t="shared" si="22"/>
        <v>水</v>
      </c>
      <c r="P14" s="8" t="str">
        <f t="shared" si="22"/>
        <v>木</v>
      </c>
      <c r="Q14" s="8" t="str">
        <f t="shared" si="22"/>
        <v>金</v>
      </c>
      <c r="R14" s="8" t="str">
        <f t="shared" si="22"/>
        <v>土</v>
      </c>
      <c r="S14" s="8" t="str">
        <f t="shared" si="22"/>
        <v>日</v>
      </c>
      <c r="T14" s="8" t="str">
        <f t="shared" si="22"/>
        <v>月</v>
      </c>
      <c r="U14" s="8" t="str">
        <f t="shared" si="22"/>
        <v>火</v>
      </c>
      <c r="V14" s="8" t="str">
        <f t="shared" si="22"/>
        <v>水</v>
      </c>
      <c r="W14" s="8" t="str">
        <f t="shared" si="22"/>
        <v>木</v>
      </c>
      <c r="X14" s="8" t="str">
        <f t="shared" si="22"/>
        <v>金</v>
      </c>
      <c r="Y14" s="8" t="str">
        <f t="shared" si="22"/>
        <v>土</v>
      </c>
      <c r="Z14" s="8" t="str">
        <f t="shared" si="22"/>
        <v>日</v>
      </c>
      <c r="AA14" s="8" t="str">
        <f t="shared" si="22"/>
        <v>月</v>
      </c>
      <c r="AB14" s="8" t="str">
        <f t="shared" si="22"/>
        <v>火</v>
      </c>
      <c r="AC14" s="8" t="str">
        <f t="shared" si="22"/>
        <v>水</v>
      </c>
      <c r="AD14" s="8" t="str">
        <f t="shared" si="22"/>
        <v>木</v>
      </c>
      <c r="AE14" s="8" t="str">
        <f t="shared" si="22"/>
        <v>金</v>
      </c>
      <c r="AF14" s="8" t="str">
        <f t="shared" si="22"/>
        <v>土</v>
      </c>
      <c r="AG14" s="8" t="str">
        <f t="shared" si="22"/>
        <v>日</v>
      </c>
      <c r="AH14" s="21">
        <f>_xlfn.IFS(AND(C13&lt;=$W$5,C18&gt;C13),C18-$W$5,AND(C13&gt;$W$5,C18&lt;=$AD$5),C18-C13,AND(C13&lt;$AD$5,C18&gt;$AD$5),$AD$5-C13+1)</f>
        <v>30</v>
      </c>
      <c r="AI14" s="21">
        <f>ROUNDUP((AH14-AI15)*0.285,0)</f>
        <v>9</v>
      </c>
      <c r="AJ14" s="40" t="s">
        <v>1</v>
      </c>
      <c r="AK14" s="41"/>
      <c r="AL14" s="8" t="str">
        <f>TEXT(AL13,"aaa")</f>
        <v>木</v>
      </c>
      <c r="AM14" s="8" t="str">
        <f t="shared" ref="AM14:BP14" si="23">TEXT(AM13,"aaa")</f>
        <v>金</v>
      </c>
      <c r="AN14" s="8" t="str">
        <f t="shared" si="23"/>
        <v>土</v>
      </c>
      <c r="AO14" s="8" t="str">
        <f t="shared" si="23"/>
        <v>日</v>
      </c>
      <c r="AP14" s="8" t="str">
        <f t="shared" si="23"/>
        <v>月</v>
      </c>
      <c r="AQ14" s="8" t="str">
        <f t="shared" si="23"/>
        <v>火</v>
      </c>
      <c r="AR14" s="8" t="str">
        <f t="shared" si="23"/>
        <v>水</v>
      </c>
      <c r="AS14" s="8" t="str">
        <f t="shared" si="23"/>
        <v>木</v>
      </c>
      <c r="AT14" s="8" t="str">
        <f t="shared" si="23"/>
        <v>金</v>
      </c>
      <c r="AU14" s="8" t="str">
        <f t="shared" si="23"/>
        <v>土</v>
      </c>
      <c r="AV14" s="8" t="str">
        <f t="shared" si="23"/>
        <v>日</v>
      </c>
      <c r="AW14" s="8" t="str">
        <f t="shared" si="23"/>
        <v>月</v>
      </c>
      <c r="AX14" s="8" t="str">
        <f t="shared" si="23"/>
        <v>火</v>
      </c>
      <c r="AY14" s="8" t="str">
        <f t="shared" si="23"/>
        <v>水</v>
      </c>
      <c r="AZ14" s="8" t="str">
        <f t="shared" si="23"/>
        <v>木</v>
      </c>
      <c r="BA14" s="8" t="str">
        <f t="shared" si="23"/>
        <v>金</v>
      </c>
      <c r="BB14" s="8" t="str">
        <f t="shared" si="23"/>
        <v>土</v>
      </c>
      <c r="BC14" s="8" t="str">
        <f t="shared" si="23"/>
        <v>日</v>
      </c>
      <c r="BD14" s="8" t="str">
        <f t="shared" si="23"/>
        <v>月</v>
      </c>
      <c r="BE14" s="8" t="str">
        <f t="shared" si="23"/>
        <v>火</v>
      </c>
      <c r="BF14" s="8" t="str">
        <f t="shared" si="23"/>
        <v>水</v>
      </c>
      <c r="BG14" s="8" t="str">
        <f t="shared" si="23"/>
        <v>木</v>
      </c>
      <c r="BH14" s="8" t="str">
        <f t="shared" si="23"/>
        <v>金</v>
      </c>
      <c r="BI14" s="8" t="str">
        <f t="shared" si="23"/>
        <v>土</v>
      </c>
      <c r="BJ14" s="8" t="str">
        <f t="shared" si="23"/>
        <v>日</v>
      </c>
      <c r="BK14" s="8" t="str">
        <f t="shared" si="23"/>
        <v>月</v>
      </c>
      <c r="BL14" s="8" t="str">
        <f t="shared" si="23"/>
        <v>火</v>
      </c>
      <c r="BM14" s="8" t="str">
        <f t="shared" si="23"/>
        <v>水</v>
      </c>
      <c r="BN14" s="8" t="str">
        <f t="shared" si="23"/>
        <v>木</v>
      </c>
      <c r="BO14" s="8" t="str">
        <f t="shared" si="23"/>
        <v>金</v>
      </c>
      <c r="BP14" s="8" t="str">
        <f t="shared" si="23"/>
        <v>土</v>
      </c>
      <c r="BQ14" s="21" t="e">
        <f>_xlfn.IFS(AND(AL13&lt;=$W$5,AL18&gt;AL13),AL18-$W$5,AND(AL13&gt;$W$5,AL18&lt;=$AD$5),AL18-AL13,AND(AL13&lt;$AD$5,AL18&gt;$AD$5),$AD$5-AL13+1)</f>
        <v>#N/A</v>
      </c>
      <c r="BR14" s="21" t="e">
        <f>ROUNDUP((BQ14-BR15)*0.285,0)</f>
        <v>#N/A</v>
      </c>
      <c r="BS14" s="40" t="s">
        <v>1</v>
      </c>
      <c r="BT14" s="41"/>
      <c r="BU14" s="8" t="str">
        <f>TEXT(BU13,"aaa")</f>
        <v>土</v>
      </c>
      <c r="BV14" s="8" t="str">
        <f t="shared" ref="BV14:CY14" si="24">TEXT(BV13,"aaa")</f>
        <v>日</v>
      </c>
      <c r="BW14" s="8" t="str">
        <f t="shared" si="24"/>
        <v>月</v>
      </c>
      <c r="BX14" s="8" t="str">
        <f t="shared" si="24"/>
        <v>火</v>
      </c>
      <c r="BY14" s="8" t="str">
        <f t="shared" si="24"/>
        <v>水</v>
      </c>
      <c r="BZ14" s="8" t="str">
        <f t="shared" si="24"/>
        <v>木</v>
      </c>
      <c r="CA14" s="8" t="str">
        <f t="shared" si="24"/>
        <v>金</v>
      </c>
      <c r="CB14" s="8" t="str">
        <f t="shared" si="24"/>
        <v>土</v>
      </c>
      <c r="CC14" s="8" t="str">
        <f t="shared" si="24"/>
        <v>日</v>
      </c>
      <c r="CD14" s="8" t="str">
        <f t="shared" si="24"/>
        <v>月</v>
      </c>
      <c r="CE14" s="8" t="str">
        <f t="shared" si="24"/>
        <v>火</v>
      </c>
      <c r="CF14" s="8" t="str">
        <f t="shared" si="24"/>
        <v>水</v>
      </c>
      <c r="CG14" s="8" t="str">
        <f t="shared" si="24"/>
        <v>木</v>
      </c>
      <c r="CH14" s="8" t="str">
        <f t="shared" si="24"/>
        <v>金</v>
      </c>
      <c r="CI14" s="8" t="str">
        <f t="shared" si="24"/>
        <v>土</v>
      </c>
      <c r="CJ14" s="8" t="str">
        <f t="shared" si="24"/>
        <v>日</v>
      </c>
      <c r="CK14" s="8" t="str">
        <f t="shared" si="24"/>
        <v>月</v>
      </c>
      <c r="CL14" s="8" t="str">
        <f t="shared" si="24"/>
        <v>火</v>
      </c>
      <c r="CM14" s="8" t="str">
        <f t="shared" si="24"/>
        <v>水</v>
      </c>
      <c r="CN14" s="8" t="str">
        <f t="shared" si="24"/>
        <v>木</v>
      </c>
      <c r="CO14" s="8" t="str">
        <f t="shared" si="24"/>
        <v>金</v>
      </c>
      <c r="CP14" s="8" t="str">
        <f t="shared" si="24"/>
        <v>土</v>
      </c>
      <c r="CQ14" s="8" t="str">
        <f t="shared" si="24"/>
        <v>日</v>
      </c>
      <c r="CR14" s="8" t="str">
        <f t="shared" si="24"/>
        <v>月</v>
      </c>
      <c r="CS14" s="8" t="str">
        <f t="shared" si="24"/>
        <v>火</v>
      </c>
      <c r="CT14" s="8" t="str">
        <f t="shared" si="24"/>
        <v>水</v>
      </c>
      <c r="CU14" s="8" t="str">
        <f t="shared" si="24"/>
        <v>木</v>
      </c>
      <c r="CV14" s="8" t="str">
        <f t="shared" si="24"/>
        <v>金</v>
      </c>
      <c r="CW14" s="8" t="str">
        <f t="shared" si="24"/>
        <v>土</v>
      </c>
      <c r="CX14" s="8" t="str">
        <f t="shared" si="24"/>
        <v>日</v>
      </c>
      <c r="CY14" s="8" t="str">
        <f t="shared" si="24"/>
        <v>月</v>
      </c>
      <c r="CZ14" s="21" t="e">
        <f>_xlfn.IFS(AND(BU13&lt;=$W$5,BU18&gt;BU13),BU18-$W$5,AND(BU13&gt;$W$5,BU18&lt;=$AD$5),BU18-BU13,AND(BU13&lt;$AD$5,BU18&gt;$AD$5),$AD$5-BU13+1)</f>
        <v>#N/A</v>
      </c>
      <c r="DA14" s="21" t="e">
        <f>ROUNDUP((CZ14-DA15)*0.285,0)</f>
        <v>#N/A</v>
      </c>
      <c r="DB14" s="40" t="s">
        <v>1</v>
      </c>
      <c r="DC14" s="41"/>
      <c r="DD14" s="8" t="str">
        <f>TEXT(DD13,"aaa")</f>
        <v>金</v>
      </c>
      <c r="DE14" s="8" t="str">
        <f t="shared" ref="DE14:EH14" si="25">TEXT(DE13,"aaa")</f>
        <v>土</v>
      </c>
      <c r="DF14" s="8" t="str">
        <f t="shared" si="25"/>
        <v>日</v>
      </c>
      <c r="DG14" s="8" t="str">
        <f t="shared" si="25"/>
        <v>月</v>
      </c>
      <c r="DH14" s="8" t="str">
        <f t="shared" si="25"/>
        <v>火</v>
      </c>
      <c r="DI14" s="8" t="str">
        <f t="shared" si="25"/>
        <v>水</v>
      </c>
      <c r="DJ14" s="8" t="str">
        <f t="shared" si="25"/>
        <v>木</v>
      </c>
      <c r="DK14" s="8" t="str">
        <f t="shared" si="25"/>
        <v>金</v>
      </c>
      <c r="DL14" s="8" t="str">
        <f t="shared" si="25"/>
        <v>土</v>
      </c>
      <c r="DM14" s="8" t="str">
        <f t="shared" si="25"/>
        <v>日</v>
      </c>
      <c r="DN14" s="8" t="str">
        <f t="shared" si="25"/>
        <v>月</v>
      </c>
      <c r="DO14" s="8" t="str">
        <f t="shared" si="25"/>
        <v>火</v>
      </c>
      <c r="DP14" s="8" t="str">
        <f t="shared" si="25"/>
        <v>水</v>
      </c>
      <c r="DQ14" s="8" t="str">
        <f t="shared" si="25"/>
        <v>木</v>
      </c>
      <c r="DR14" s="8" t="str">
        <f t="shared" si="25"/>
        <v>金</v>
      </c>
      <c r="DS14" s="8" t="str">
        <f t="shared" si="25"/>
        <v>土</v>
      </c>
      <c r="DT14" s="8" t="str">
        <f t="shared" si="25"/>
        <v>日</v>
      </c>
      <c r="DU14" s="8" t="str">
        <f t="shared" si="25"/>
        <v>月</v>
      </c>
      <c r="DV14" s="8" t="str">
        <f t="shared" si="25"/>
        <v>火</v>
      </c>
      <c r="DW14" s="8" t="str">
        <f t="shared" si="25"/>
        <v>水</v>
      </c>
      <c r="DX14" s="8" t="str">
        <f t="shared" si="25"/>
        <v>木</v>
      </c>
      <c r="DY14" s="8" t="str">
        <f t="shared" si="25"/>
        <v>金</v>
      </c>
      <c r="DZ14" s="8" t="str">
        <f t="shared" si="25"/>
        <v>土</v>
      </c>
      <c r="EA14" s="8" t="str">
        <f t="shared" si="25"/>
        <v>日</v>
      </c>
      <c r="EB14" s="8" t="str">
        <f t="shared" si="25"/>
        <v>月</v>
      </c>
      <c r="EC14" s="8" t="str">
        <f t="shared" si="25"/>
        <v>火</v>
      </c>
      <c r="ED14" s="8" t="str">
        <f t="shared" si="25"/>
        <v>水</v>
      </c>
      <c r="EE14" s="8" t="str">
        <f t="shared" si="25"/>
        <v>木</v>
      </c>
      <c r="EF14" s="8" t="str">
        <f t="shared" si="25"/>
        <v>金</v>
      </c>
      <c r="EG14" s="8" t="str">
        <f t="shared" si="25"/>
        <v>土</v>
      </c>
      <c r="EH14" s="8" t="str">
        <f t="shared" si="25"/>
        <v>日</v>
      </c>
      <c r="EI14" s="21" t="e">
        <f>_xlfn.IFS(AND(DD13&lt;=$W$5,DD18&gt;DD13),DD18-$W$5,AND(DD13&gt;$W$5,DD18&lt;=$AD$5),DD18-DD13,AND(DD13&lt;$AD$5,DD18&gt;$AD$5),$AD$5-DD13+1)</f>
        <v>#N/A</v>
      </c>
      <c r="EJ14" s="21" t="e">
        <f>ROUNDUP((EI14-EJ15)*0.285,0)</f>
        <v>#N/A</v>
      </c>
    </row>
    <row r="15" spans="1:140" ht="19.5">
      <c r="A15" s="40" t="s">
        <v>2</v>
      </c>
      <c r="B15" s="41"/>
      <c r="C15" s="15"/>
      <c r="D15" s="15" t="s">
        <v>12</v>
      </c>
      <c r="E15" s="15" t="s">
        <v>12</v>
      </c>
      <c r="F15" s="15"/>
      <c r="G15" s="15"/>
      <c r="H15" s="15"/>
      <c r="I15" s="15"/>
      <c r="J15" s="15"/>
      <c r="K15" s="15" t="s">
        <v>12</v>
      </c>
      <c r="L15" s="15" t="s">
        <v>12</v>
      </c>
      <c r="M15" s="15"/>
      <c r="N15" s="15"/>
      <c r="O15" s="15"/>
      <c r="P15" s="15"/>
      <c r="Q15" s="15"/>
      <c r="R15" s="15" t="s">
        <v>12</v>
      </c>
      <c r="S15" s="15" t="s">
        <v>12</v>
      </c>
      <c r="T15" s="15"/>
      <c r="U15" s="15"/>
      <c r="V15" s="15"/>
      <c r="W15" s="15"/>
      <c r="X15" s="15"/>
      <c r="Y15" s="15" t="s">
        <v>12</v>
      </c>
      <c r="Z15" s="15" t="s">
        <v>12</v>
      </c>
      <c r="AA15" s="15"/>
      <c r="AB15" s="15"/>
      <c r="AC15" s="15"/>
      <c r="AD15" s="15"/>
      <c r="AE15" s="15"/>
      <c r="AF15" s="15" t="s">
        <v>12</v>
      </c>
      <c r="AG15" s="15"/>
      <c r="AH15" s="21">
        <f>COUNTIFS(C13:AG13,"&gt;="&amp;$W$5,C13:AG13,"&lt;="&amp;$AD$5,C15:AG15,"●")</f>
        <v>9</v>
      </c>
      <c r="AI15" s="21">
        <f>COUNTIFS(C13:AG13,"&gt;="&amp;$W$5,C13:AG13,"&lt;="&amp;$AD$5,C15:AG15,"▲")</f>
        <v>0</v>
      </c>
      <c r="AJ15" s="40" t="s">
        <v>2</v>
      </c>
      <c r="AK15" s="41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21">
        <f>COUNTIFS(AL13:BP13,"&gt;="&amp;W10,AL13:BP13,"&lt;="&amp;AD10,AL15:BP15,"●")</f>
        <v>0</v>
      </c>
      <c r="BR15" s="21">
        <f>COUNTIFS(AL13:BP13,"&gt;="&amp;BF10,AL13:BP13,"&lt;="&amp;BM10,AL15:BP15,"▲")</f>
        <v>0</v>
      </c>
      <c r="BS15" s="40" t="s">
        <v>2</v>
      </c>
      <c r="BT15" s="41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21">
        <f>COUNTIFS(BU13:CY13,"&gt;="&amp;BF10,BU13:CY13,"&lt;="&amp;BM10,BU15:CY15,"●")</f>
        <v>0</v>
      </c>
      <c r="DA15" s="21">
        <f>COUNTIFS(BU13:CY13,"&gt;="&amp;CO10,BU13:CY13,"&lt;="&amp;CV10,BU15:CY15,"▲")</f>
        <v>0</v>
      </c>
      <c r="DB15" s="40" t="s">
        <v>2</v>
      </c>
      <c r="DC15" s="41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21">
        <f>COUNTIFS(DD13:EH13,"&gt;="&amp;CO10,DD13:EH13,"&lt;="&amp;CV10,DD15:EH15,"●")</f>
        <v>0</v>
      </c>
      <c r="EJ15" s="21">
        <f>COUNTIFS(DD13:EH13,"&gt;="&amp;DX10,DD13:EH13,"&lt;="&amp;EE10,DD15:EH15,"▲")</f>
        <v>0</v>
      </c>
    </row>
    <row r="16" spans="1:140" ht="9.9499999999999993" customHeight="1">
      <c r="A16" s="1"/>
      <c r="B16" s="1"/>
      <c r="C16" s="21">
        <f>IF(OR(C13=$AD$5,C13=$W$5),"★",)</f>
        <v>0</v>
      </c>
      <c r="D16" s="21">
        <f t="shared" ref="D16:AG16" si="26">IF(OR(D13=$AD$5,D13=$W$5),"★",)</f>
        <v>0</v>
      </c>
      <c r="E16" s="21">
        <f t="shared" si="26"/>
        <v>0</v>
      </c>
      <c r="F16" s="21">
        <f t="shared" si="26"/>
        <v>0</v>
      </c>
      <c r="G16" s="21">
        <f t="shared" si="26"/>
        <v>0</v>
      </c>
      <c r="H16" s="21">
        <f t="shared" si="26"/>
        <v>0</v>
      </c>
      <c r="I16" s="21">
        <f t="shared" si="26"/>
        <v>0</v>
      </c>
      <c r="J16" s="21">
        <f t="shared" si="26"/>
        <v>0</v>
      </c>
      <c r="K16" s="21">
        <f t="shared" si="26"/>
        <v>0</v>
      </c>
      <c r="L16" s="21">
        <f t="shared" si="26"/>
        <v>0</v>
      </c>
      <c r="M16" s="21">
        <f t="shared" si="26"/>
        <v>0</v>
      </c>
      <c r="N16" s="21">
        <f t="shared" si="26"/>
        <v>0</v>
      </c>
      <c r="O16" s="21">
        <f t="shared" si="26"/>
        <v>0</v>
      </c>
      <c r="P16" s="21">
        <f t="shared" si="26"/>
        <v>0</v>
      </c>
      <c r="Q16" s="21">
        <f t="shared" si="26"/>
        <v>0</v>
      </c>
      <c r="R16" s="21">
        <f t="shared" si="26"/>
        <v>0</v>
      </c>
      <c r="S16" s="21">
        <f t="shared" si="26"/>
        <v>0</v>
      </c>
      <c r="T16" s="21">
        <f t="shared" si="26"/>
        <v>0</v>
      </c>
      <c r="U16" s="21">
        <f t="shared" si="26"/>
        <v>0</v>
      </c>
      <c r="V16" s="21">
        <f t="shared" si="26"/>
        <v>0</v>
      </c>
      <c r="W16" s="21">
        <f t="shared" si="26"/>
        <v>0</v>
      </c>
      <c r="X16" s="21">
        <f t="shared" si="26"/>
        <v>0</v>
      </c>
      <c r="Y16" s="21">
        <f t="shared" si="26"/>
        <v>0</v>
      </c>
      <c r="Z16" s="21">
        <f t="shared" si="26"/>
        <v>0</v>
      </c>
      <c r="AA16" s="21">
        <f t="shared" si="26"/>
        <v>0</v>
      </c>
      <c r="AB16" s="21">
        <f t="shared" si="26"/>
        <v>0</v>
      </c>
      <c r="AC16" s="21">
        <f t="shared" si="26"/>
        <v>0</v>
      </c>
      <c r="AD16" s="21">
        <f t="shared" si="26"/>
        <v>0</v>
      </c>
      <c r="AE16" s="21">
        <f t="shared" si="26"/>
        <v>0</v>
      </c>
      <c r="AF16" s="21">
        <f t="shared" si="26"/>
        <v>0</v>
      </c>
      <c r="AG16" s="21">
        <f t="shared" si="26"/>
        <v>0</v>
      </c>
      <c r="AH16" s="21"/>
      <c r="AI16" s="21"/>
      <c r="AJ16" s="1"/>
      <c r="AK16" s="1"/>
      <c r="AL16" s="21">
        <f>IF(OR(AL13=$AD$5,AL13=$W$5),"★",)</f>
        <v>0</v>
      </c>
      <c r="AM16" s="21">
        <f t="shared" ref="AM16:BP16" si="27">IF(OR(AM13=$AD$5,AM13=$W$5),"★",)</f>
        <v>0</v>
      </c>
      <c r="AN16" s="21">
        <f t="shared" si="27"/>
        <v>0</v>
      </c>
      <c r="AO16" s="21">
        <f t="shared" si="27"/>
        <v>0</v>
      </c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>
        <f t="shared" si="27"/>
        <v>0</v>
      </c>
      <c r="BO16" s="21">
        <f t="shared" si="27"/>
        <v>0</v>
      </c>
      <c r="BP16" s="21">
        <f t="shared" si="27"/>
        <v>0</v>
      </c>
      <c r="BQ16" s="21"/>
      <c r="BR16" s="21"/>
      <c r="BS16" s="1"/>
      <c r="BT16" s="1"/>
      <c r="BU16" s="21">
        <f>IF(OR(BU13=$AD$5,BU13=$W$5),"★",)</f>
        <v>0</v>
      </c>
      <c r="BV16" s="21">
        <f t="shared" ref="BV16:BX16" si="28">IF(OR(BV13=$AD$5,BV13=$W$5),"★",)</f>
        <v>0</v>
      </c>
      <c r="BW16" s="21">
        <f t="shared" si="28"/>
        <v>0</v>
      </c>
      <c r="BX16" s="21">
        <f t="shared" si="28"/>
        <v>0</v>
      </c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>
        <f t="shared" ref="CW16:CY16" si="29">IF(OR(CW13=$AD$5,CW13=$W$5),"★",)</f>
        <v>0</v>
      </c>
      <c r="CX16" s="21">
        <f t="shared" si="29"/>
        <v>0</v>
      </c>
      <c r="CY16" s="21">
        <f t="shared" si="29"/>
        <v>0</v>
      </c>
      <c r="CZ16" s="21"/>
      <c r="DA16" s="21"/>
      <c r="DB16" s="1"/>
      <c r="DC16" s="1"/>
      <c r="DD16" s="21">
        <f>IF(OR(DD13=$AD$5,DD13=$W$5),"★",)</f>
        <v>0</v>
      </c>
      <c r="DE16" s="21">
        <f t="shared" ref="DE16:DG16" si="30">IF(OR(DE13=$AD$5,DE13=$W$5),"★",)</f>
        <v>0</v>
      </c>
      <c r="DF16" s="21">
        <f t="shared" si="30"/>
        <v>0</v>
      </c>
      <c r="DG16" s="21">
        <f t="shared" si="30"/>
        <v>0</v>
      </c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>
        <f t="shared" ref="EF16:EH16" si="31">IF(OR(EF13=$AD$5,EF13=$W$5),"★",)</f>
        <v>0</v>
      </c>
      <c r="EG16" s="21">
        <f t="shared" si="31"/>
        <v>0</v>
      </c>
      <c r="EH16" s="21">
        <f t="shared" si="31"/>
        <v>0</v>
      </c>
      <c r="EI16" s="21"/>
      <c r="EJ16" s="21"/>
    </row>
    <row r="17" spans="1:140" ht="19.5">
      <c r="A17" s="1"/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2">
        <f>C18</f>
        <v>45627</v>
      </c>
      <c r="Q17" s="42"/>
      <c r="R17" s="42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3" t="s">
        <v>22</v>
      </c>
      <c r="AG17" s="22" t="str">
        <f>IF(AH20&gt;=AI19,"OK","NG")</f>
        <v>OK</v>
      </c>
      <c r="AH17" s="21">
        <f>IFERROR(IF(AG17="NG",1,0),0)</f>
        <v>0</v>
      </c>
      <c r="AI17" s="21"/>
      <c r="AJ17" s="1"/>
      <c r="AK17" s="1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2">
        <f>AL18</f>
        <v>45809</v>
      </c>
      <c r="AZ17" s="42"/>
      <c r="BA17" s="42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23" t="s">
        <v>22</v>
      </c>
      <c r="BP17" s="22" t="e">
        <f>IF(BQ20&gt;=BR19,"OK","NG")</f>
        <v>#N/A</v>
      </c>
      <c r="BQ17" s="21">
        <f>IFERROR(IF(BP17="NG",1,0),0)</f>
        <v>0</v>
      </c>
      <c r="BR17" s="21"/>
      <c r="BS17" s="1"/>
      <c r="BT17" s="1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2">
        <f>BU18</f>
        <v>45992</v>
      </c>
      <c r="CI17" s="42"/>
      <c r="CJ17" s="42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23" t="s">
        <v>22</v>
      </c>
      <c r="CY17" s="22" t="e">
        <f>IF(CZ20&gt;=DA19,"OK","NG")</f>
        <v>#N/A</v>
      </c>
      <c r="CZ17" s="21">
        <f>IFERROR(IF(CY17="NG",1,0),0)</f>
        <v>0</v>
      </c>
      <c r="DA17" s="21"/>
      <c r="DB17" s="1"/>
      <c r="DC17" s="1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2">
        <f>DD18</f>
        <v>46174</v>
      </c>
      <c r="DR17" s="42"/>
      <c r="DS17" s="42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23" t="s">
        <v>22</v>
      </c>
      <c r="EH17" s="22" t="e">
        <f>IF(EI20&gt;=EJ19,"OK","NG")</f>
        <v>#N/A</v>
      </c>
      <c r="EI17" s="21">
        <f>IFERROR(IF(EH17="NG",1,0),0)</f>
        <v>0</v>
      </c>
      <c r="EJ17" s="21"/>
    </row>
    <row r="18" spans="1:140" ht="19.5">
      <c r="A18" s="40" t="s">
        <v>6</v>
      </c>
      <c r="B18" s="41"/>
      <c r="C18" s="7">
        <f>DATE(YEAR(AH13),MONTH(AH13),1)</f>
        <v>45627</v>
      </c>
      <c r="D18" s="7">
        <f>C18+DAY(1)</f>
        <v>45628</v>
      </c>
      <c r="E18" s="7">
        <f t="shared" ref="E18:AH18" si="32">D18+DAY(1)</f>
        <v>45629</v>
      </c>
      <c r="F18" s="7">
        <f t="shared" si="32"/>
        <v>45630</v>
      </c>
      <c r="G18" s="7">
        <f t="shared" si="32"/>
        <v>45631</v>
      </c>
      <c r="H18" s="7">
        <f t="shared" si="32"/>
        <v>45632</v>
      </c>
      <c r="I18" s="7">
        <f t="shared" si="32"/>
        <v>45633</v>
      </c>
      <c r="J18" s="7">
        <f t="shared" si="32"/>
        <v>45634</v>
      </c>
      <c r="K18" s="7">
        <f t="shared" si="32"/>
        <v>45635</v>
      </c>
      <c r="L18" s="7">
        <f t="shared" si="32"/>
        <v>45636</v>
      </c>
      <c r="M18" s="7">
        <f t="shared" si="32"/>
        <v>45637</v>
      </c>
      <c r="N18" s="7">
        <f t="shared" si="32"/>
        <v>45638</v>
      </c>
      <c r="O18" s="7">
        <f t="shared" si="32"/>
        <v>45639</v>
      </c>
      <c r="P18" s="7">
        <f t="shared" si="32"/>
        <v>45640</v>
      </c>
      <c r="Q18" s="7">
        <f t="shared" si="32"/>
        <v>45641</v>
      </c>
      <c r="R18" s="7">
        <f t="shared" si="32"/>
        <v>45642</v>
      </c>
      <c r="S18" s="7">
        <f t="shared" si="32"/>
        <v>45643</v>
      </c>
      <c r="T18" s="7">
        <f t="shared" si="32"/>
        <v>45644</v>
      </c>
      <c r="U18" s="7">
        <f t="shared" si="32"/>
        <v>45645</v>
      </c>
      <c r="V18" s="7">
        <f t="shared" si="32"/>
        <v>45646</v>
      </c>
      <c r="W18" s="7">
        <f t="shared" si="32"/>
        <v>45647</v>
      </c>
      <c r="X18" s="7">
        <f>W18+DAY(1)</f>
        <v>45648</v>
      </c>
      <c r="Y18" s="7">
        <f t="shared" si="32"/>
        <v>45649</v>
      </c>
      <c r="Z18" s="7">
        <f t="shared" si="32"/>
        <v>45650</v>
      </c>
      <c r="AA18" s="7">
        <f t="shared" si="32"/>
        <v>45651</v>
      </c>
      <c r="AB18" s="7">
        <f t="shared" si="32"/>
        <v>45652</v>
      </c>
      <c r="AC18" s="7">
        <f t="shared" si="32"/>
        <v>45653</v>
      </c>
      <c r="AD18" s="7">
        <f t="shared" si="32"/>
        <v>45654</v>
      </c>
      <c r="AE18" s="7">
        <f t="shared" si="32"/>
        <v>45655</v>
      </c>
      <c r="AF18" s="7">
        <f t="shared" si="32"/>
        <v>45656</v>
      </c>
      <c r="AG18" s="7">
        <f t="shared" si="32"/>
        <v>45657</v>
      </c>
      <c r="AH18" s="27">
        <f t="shared" si="32"/>
        <v>45658</v>
      </c>
      <c r="AI18" s="21"/>
      <c r="AJ18" s="40" t="s">
        <v>6</v>
      </c>
      <c r="AK18" s="41"/>
      <c r="AL18" s="7">
        <f>DATE(YEAR(BQ13),MONTH(BQ13),1)</f>
        <v>45809</v>
      </c>
      <c r="AM18" s="7">
        <f>AL18+DAY(1)</f>
        <v>45810</v>
      </c>
      <c r="AN18" s="7">
        <f t="shared" ref="AN18:BF18" si="33">AM18+DAY(1)</f>
        <v>45811</v>
      </c>
      <c r="AO18" s="7">
        <f t="shared" si="33"/>
        <v>45812</v>
      </c>
      <c r="AP18" s="7">
        <f t="shared" si="33"/>
        <v>45813</v>
      </c>
      <c r="AQ18" s="7">
        <f t="shared" si="33"/>
        <v>45814</v>
      </c>
      <c r="AR18" s="7">
        <f t="shared" si="33"/>
        <v>45815</v>
      </c>
      <c r="AS18" s="7">
        <f t="shared" si="33"/>
        <v>45816</v>
      </c>
      <c r="AT18" s="7">
        <f t="shared" si="33"/>
        <v>45817</v>
      </c>
      <c r="AU18" s="7">
        <f t="shared" si="33"/>
        <v>45818</v>
      </c>
      <c r="AV18" s="7">
        <f t="shared" si="33"/>
        <v>45819</v>
      </c>
      <c r="AW18" s="7">
        <f t="shared" si="33"/>
        <v>45820</v>
      </c>
      <c r="AX18" s="7">
        <f t="shared" si="33"/>
        <v>45821</v>
      </c>
      <c r="AY18" s="7">
        <f t="shared" si="33"/>
        <v>45822</v>
      </c>
      <c r="AZ18" s="7">
        <f t="shared" si="33"/>
        <v>45823</v>
      </c>
      <c r="BA18" s="7">
        <f t="shared" si="33"/>
        <v>45824</v>
      </c>
      <c r="BB18" s="7">
        <f t="shared" si="33"/>
        <v>45825</v>
      </c>
      <c r="BC18" s="7">
        <f t="shared" si="33"/>
        <v>45826</v>
      </c>
      <c r="BD18" s="7">
        <f t="shared" si="33"/>
        <v>45827</v>
      </c>
      <c r="BE18" s="7">
        <f t="shared" si="33"/>
        <v>45828</v>
      </c>
      <c r="BF18" s="7">
        <f t="shared" si="33"/>
        <v>45829</v>
      </c>
      <c r="BG18" s="7">
        <f>BF18+DAY(1)</f>
        <v>45830</v>
      </c>
      <c r="BH18" s="7">
        <f t="shared" ref="BH18:BQ18" si="34">BG18+DAY(1)</f>
        <v>45831</v>
      </c>
      <c r="BI18" s="7">
        <f t="shared" si="34"/>
        <v>45832</v>
      </c>
      <c r="BJ18" s="7">
        <f t="shared" si="34"/>
        <v>45833</v>
      </c>
      <c r="BK18" s="7">
        <f t="shared" si="34"/>
        <v>45834</v>
      </c>
      <c r="BL18" s="7">
        <f t="shared" si="34"/>
        <v>45835</v>
      </c>
      <c r="BM18" s="7">
        <f t="shared" si="34"/>
        <v>45836</v>
      </c>
      <c r="BN18" s="7">
        <f t="shared" si="34"/>
        <v>45837</v>
      </c>
      <c r="BO18" s="7">
        <f t="shared" si="34"/>
        <v>45838</v>
      </c>
      <c r="BP18" s="7">
        <f t="shared" si="34"/>
        <v>45839</v>
      </c>
      <c r="BQ18" s="27">
        <f t="shared" si="34"/>
        <v>45840</v>
      </c>
      <c r="BR18" s="21"/>
      <c r="BS18" s="40" t="s">
        <v>6</v>
      </c>
      <c r="BT18" s="41"/>
      <c r="BU18" s="7">
        <f>DATE(YEAR(CZ13),MONTH(CZ13),1)</f>
        <v>45992</v>
      </c>
      <c r="BV18" s="7">
        <f>BU18+DAY(1)</f>
        <v>45993</v>
      </c>
      <c r="BW18" s="7">
        <f t="shared" ref="BW18:CO18" si="35">BV18+DAY(1)</f>
        <v>45994</v>
      </c>
      <c r="BX18" s="7">
        <f t="shared" si="35"/>
        <v>45995</v>
      </c>
      <c r="BY18" s="7">
        <f t="shared" si="35"/>
        <v>45996</v>
      </c>
      <c r="BZ18" s="7">
        <f t="shared" si="35"/>
        <v>45997</v>
      </c>
      <c r="CA18" s="7">
        <f t="shared" si="35"/>
        <v>45998</v>
      </c>
      <c r="CB18" s="7">
        <f t="shared" si="35"/>
        <v>45999</v>
      </c>
      <c r="CC18" s="7">
        <f t="shared" si="35"/>
        <v>46000</v>
      </c>
      <c r="CD18" s="7">
        <f t="shared" si="35"/>
        <v>46001</v>
      </c>
      <c r="CE18" s="7">
        <f t="shared" si="35"/>
        <v>46002</v>
      </c>
      <c r="CF18" s="7">
        <f t="shared" si="35"/>
        <v>46003</v>
      </c>
      <c r="CG18" s="7">
        <f t="shared" si="35"/>
        <v>46004</v>
      </c>
      <c r="CH18" s="7">
        <f t="shared" si="35"/>
        <v>46005</v>
      </c>
      <c r="CI18" s="7">
        <f t="shared" si="35"/>
        <v>46006</v>
      </c>
      <c r="CJ18" s="7">
        <f t="shared" si="35"/>
        <v>46007</v>
      </c>
      <c r="CK18" s="7">
        <f t="shared" si="35"/>
        <v>46008</v>
      </c>
      <c r="CL18" s="7">
        <f t="shared" si="35"/>
        <v>46009</v>
      </c>
      <c r="CM18" s="7">
        <f t="shared" si="35"/>
        <v>46010</v>
      </c>
      <c r="CN18" s="7">
        <f t="shared" si="35"/>
        <v>46011</v>
      </c>
      <c r="CO18" s="7">
        <f t="shared" si="35"/>
        <v>46012</v>
      </c>
      <c r="CP18" s="7">
        <f>CO18+DAY(1)</f>
        <v>46013</v>
      </c>
      <c r="CQ18" s="7">
        <f t="shared" ref="CQ18:CZ18" si="36">CP18+DAY(1)</f>
        <v>46014</v>
      </c>
      <c r="CR18" s="7">
        <f t="shared" si="36"/>
        <v>46015</v>
      </c>
      <c r="CS18" s="7">
        <f t="shared" si="36"/>
        <v>46016</v>
      </c>
      <c r="CT18" s="7">
        <f t="shared" si="36"/>
        <v>46017</v>
      </c>
      <c r="CU18" s="7">
        <f t="shared" si="36"/>
        <v>46018</v>
      </c>
      <c r="CV18" s="7">
        <f t="shared" si="36"/>
        <v>46019</v>
      </c>
      <c r="CW18" s="7">
        <f t="shared" si="36"/>
        <v>46020</v>
      </c>
      <c r="CX18" s="7">
        <f t="shared" si="36"/>
        <v>46021</v>
      </c>
      <c r="CY18" s="7">
        <f t="shared" si="36"/>
        <v>46022</v>
      </c>
      <c r="CZ18" s="27">
        <f t="shared" si="36"/>
        <v>46023</v>
      </c>
      <c r="DA18" s="21"/>
      <c r="DB18" s="40" t="s">
        <v>6</v>
      </c>
      <c r="DC18" s="41"/>
      <c r="DD18" s="7">
        <f>DATE(YEAR(EI13),MONTH(EI13),1)</f>
        <v>46174</v>
      </c>
      <c r="DE18" s="7">
        <f>DD18+DAY(1)</f>
        <v>46175</v>
      </c>
      <c r="DF18" s="7">
        <f t="shared" ref="DF18:DX18" si="37">DE18+DAY(1)</f>
        <v>46176</v>
      </c>
      <c r="DG18" s="7">
        <f t="shared" si="37"/>
        <v>46177</v>
      </c>
      <c r="DH18" s="7">
        <f t="shared" si="37"/>
        <v>46178</v>
      </c>
      <c r="DI18" s="7">
        <f t="shared" si="37"/>
        <v>46179</v>
      </c>
      <c r="DJ18" s="7">
        <f t="shared" si="37"/>
        <v>46180</v>
      </c>
      <c r="DK18" s="7">
        <f t="shared" si="37"/>
        <v>46181</v>
      </c>
      <c r="DL18" s="7">
        <f t="shared" si="37"/>
        <v>46182</v>
      </c>
      <c r="DM18" s="7">
        <f t="shared" si="37"/>
        <v>46183</v>
      </c>
      <c r="DN18" s="7">
        <f t="shared" si="37"/>
        <v>46184</v>
      </c>
      <c r="DO18" s="7">
        <f t="shared" si="37"/>
        <v>46185</v>
      </c>
      <c r="DP18" s="7">
        <f t="shared" si="37"/>
        <v>46186</v>
      </c>
      <c r="DQ18" s="7">
        <f t="shared" si="37"/>
        <v>46187</v>
      </c>
      <c r="DR18" s="7">
        <f t="shared" si="37"/>
        <v>46188</v>
      </c>
      <c r="DS18" s="7">
        <f t="shared" si="37"/>
        <v>46189</v>
      </c>
      <c r="DT18" s="7">
        <f t="shared" si="37"/>
        <v>46190</v>
      </c>
      <c r="DU18" s="7">
        <f t="shared" si="37"/>
        <v>46191</v>
      </c>
      <c r="DV18" s="7">
        <f t="shared" si="37"/>
        <v>46192</v>
      </c>
      <c r="DW18" s="7">
        <f t="shared" si="37"/>
        <v>46193</v>
      </c>
      <c r="DX18" s="7">
        <f t="shared" si="37"/>
        <v>46194</v>
      </c>
      <c r="DY18" s="7">
        <f>DX18+DAY(1)</f>
        <v>46195</v>
      </c>
      <c r="DZ18" s="7">
        <f t="shared" ref="DZ18:EI18" si="38">DY18+DAY(1)</f>
        <v>46196</v>
      </c>
      <c r="EA18" s="7">
        <f t="shared" si="38"/>
        <v>46197</v>
      </c>
      <c r="EB18" s="7">
        <f t="shared" si="38"/>
        <v>46198</v>
      </c>
      <c r="EC18" s="7">
        <f t="shared" si="38"/>
        <v>46199</v>
      </c>
      <c r="ED18" s="7">
        <f t="shared" si="38"/>
        <v>46200</v>
      </c>
      <c r="EE18" s="7">
        <f t="shared" si="38"/>
        <v>46201</v>
      </c>
      <c r="EF18" s="7">
        <f t="shared" si="38"/>
        <v>46202</v>
      </c>
      <c r="EG18" s="7">
        <f t="shared" si="38"/>
        <v>46203</v>
      </c>
      <c r="EH18" s="7">
        <f t="shared" si="38"/>
        <v>46204</v>
      </c>
      <c r="EI18" s="27">
        <f t="shared" si="38"/>
        <v>46205</v>
      </c>
      <c r="EJ18" s="21"/>
    </row>
    <row r="19" spans="1:140" ht="19.5">
      <c r="A19" s="40" t="s">
        <v>1</v>
      </c>
      <c r="B19" s="41"/>
      <c r="C19" s="8" t="str">
        <f>TEXT(C18,"aaa")</f>
        <v>日</v>
      </c>
      <c r="D19" s="8" t="str">
        <f t="shared" ref="D19:AG19" si="39">TEXT(D18,"aaa")</f>
        <v>月</v>
      </c>
      <c r="E19" s="8" t="str">
        <f t="shared" si="39"/>
        <v>火</v>
      </c>
      <c r="F19" s="8" t="str">
        <f t="shared" si="39"/>
        <v>水</v>
      </c>
      <c r="G19" s="8" t="str">
        <f t="shared" si="39"/>
        <v>木</v>
      </c>
      <c r="H19" s="8" t="str">
        <f t="shared" si="39"/>
        <v>金</v>
      </c>
      <c r="I19" s="8" t="str">
        <f t="shared" si="39"/>
        <v>土</v>
      </c>
      <c r="J19" s="8" t="str">
        <f t="shared" si="39"/>
        <v>日</v>
      </c>
      <c r="K19" s="8" t="str">
        <f t="shared" si="39"/>
        <v>月</v>
      </c>
      <c r="L19" s="8" t="str">
        <f t="shared" si="39"/>
        <v>火</v>
      </c>
      <c r="M19" s="8" t="str">
        <f t="shared" si="39"/>
        <v>水</v>
      </c>
      <c r="N19" s="8" t="str">
        <f t="shared" si="39"/>
        <v>木</v>
      </c>
      <c r="O19" s="8" t="str">
        <f t="shared" si="39"/>
        <v>金</v>
      </c>
      <c r="P19" s="8" t="str">
        <f t="shared" si="39"/>
        <v>土</v>
      </c>
      <c r="Q19" s="8" t="str">
        <f t="shared" si="39"/>
        <v>日</v>
      </c>
      <c r="R19" s="8" t="str">
        <f t="shared" si="39"/>
        <v>月</v>
      </c>
      <c r="S19" s="8" t="str">
        <f t="shared" si="39"/>
        <v>火</v>
      </c>
      <c r="T19" s="8" t="str">
        <f t="shared" si="39"/>
        <v>水</v>
      </c>
      <c r="U19" s="8" t="str">
        <f t="shared" si="39"/>
        <v>木</v>
      </c>
      <c r="V19" s="8" t="str">
        <f t="shared" si="39"/>
        <v>金</v>
      </c>
      <c r="W19" s="8" t="str">
        <f t="shared" si="39"/>
        <v>土</v>
      </c>
      <c r="X19" s="8" t="str">
        <f t="shared" si="39"/>
        <v>日</v>
      </c>
      <c r="Y19" s="8" t="str">
        <f t="shared" si="39"/>
        <v>月</v>
      </c>
      <c r="Z19" s="8" t="str">
        <f t="shared" si="39"/>
        <v>火</v>
      </c>
      <c r="AA19" s="8" t="str">
        <f t="shared" si="39"/>
        <v>水</v>
      </c>
      <c r="AB19" s="8" t="str">
        <f t="shared" si="39"/>
        <v>木</v>
      </c>
      <c r="AC19" s="8" t="str">
        <f t="shared" si="39"/>
        <v>金</v>
      </c>
      <c r="AD19" s="8" t="str">
        <f t="shared" si="39"/>
        <v>土</v>
      </c>
      <c r="AE19" s="8" t="str">
        <f t="shared" si="39"/>
        <v>日</v>
      </c>
      <c r="AF19" s="8" t="str">
        <f t="shared" si="39"/>
        <v>月</v>
      </c>
      <c r="AG19" s="8" t="str">
        <f t="shared" si="39"/>
        <v>火</v>
      </c>
      <c r="AH19" s="21">
        <f>_xlfn.IFS(AND(C18&lt;=$W$5,C23&gt;C18),C23-$W$5,AND(C18&gt;$W$5,C23&lt;=$AD$5),C23-C18,AND(C18&lt;$AD$5,C23&gt;$AD$5),$AD$5-C18+1)</f>
        <v>31</v>
      </c>
      <c r="AI19" s="21">
        <f>ROUNDUP((AH19-AI20)*0.285,0)</f>
        <v>8</v>
      </c>
      <c r="AJ19" s="40" t="s">
        <v>1</v>
      </c>
      <c r="AK19" s="41"/>
      <c r="AL19" s="8" t="str">
        <f>TEXT(AL18,"aaa")</f>
        <v>日</v>
      </c>
      <c r="AM19" s="8" t="str">
        <f t="shared" ref="AM19:BP19" si="40">TEXT(AM18,"aaa")</f>
        <v>月</v>
      </c>
      <c r="AN19" s="8" t="str">
        <f t="shared" si="40"/>
        <v>火</v>
      </c>
      <c r="AO19" s="8" t="str">
        <f t="shared" si="40"/>
        <v>水</v>
      </c>
      <c r="AP19" s="8" t="str">
        <f t="shared" si="40"/>
        <v>木</v>
      </c>
      <c r="AQ19" s="8" t="str">
        <f t="shared" si="40"/>
        <v>金</v>
      </c>
      <c r="AR19" s="8" t="str">
        <f t="shared" si="40"/>
        <v>土</v>
      </c>
      <c r="AS19" s="8" t="str">
        <f t="shared" si="40"/>
        <v>日</v>
      </c>
      <c r="AT19" s="8" t="str">
        <f t="shared" si="40"/>
        <v>月</v>
      </c>
      <c r="AU19" s="8" t="str">
        <f t="shared" si="40"/>
        <v>火</v>
      </c>
      <c r="AV19" s="8" t="str">
        <f t="shared" si="40"/>
        <v>水</v>
      </c>
      <c r="AW19" s="8" t="str">
        <f t="shared" si="40"/>
        <v>木</v>
      </c>
      <c r="AX19" s="8" t="str">
        <f t="shared" si="40"/>
        <v>金</v>
      </c>
      <c r="AY19" s="8" t="str">
        <f t="shared" si="40"/>
        <v>土</v>
      </c>
      <c r="AZ19" s="8" t="str">
        <f t="shared" si="40"/>
        <v>日</v>
      </c>
      <c r="BA19" s="8" t="str">
        <f t="shared" si="40"/>
        <v>月</v>
      </c>
      <c r="BB19" s="8" t="str">
        <f t="shared" si="40"/>
        <v>火</v>
      </c>
      <c r="BC19" s="8" t="str">
        <f t="shared" si="40"/>
        <v>水</v>
      </c>
      <c r="BD19" s="8" t="str">
        <f t="shared" si="40"/>
        <v>木</v>
      </c>
      <c r="BE19" s="8" t="str">
        <f t="shared" si="40"/>
        <v>金</v>
      </c>
      <c r="BF19" s="8" t="str">
        <f t="shared" si="40"/>
        <v>土</v>
      </c>
      <c r="BG19" s="8" t="str">
        <f t="shared" si="40"/>
        <v>日</v>
      </c>
      <c r="BH19" s="8" t="str">
        <f t="shared" si="40"/>
        <v>月</v>
      </c>
      <c r="BI19" s="8" t="str">
        <f t="shared" si="40"/>
        <v>火</v>
      </c>
      <c r="BJ19" s="8" t="str">
        <f t="shared" si="40"/>
        <v>水</v>
      </c>
      <c r="BK19" s="8" t="str">
        <f t="shared" si="40"/>
        <v>木</v>
      </c>
      <c r="BL19" s="8" t="str">
        <f t="shared" si="40"/>
        <v>金</v>
      </c>
      <c r="BM19" s="8" t="str">
        <f t="shared" si="40"/>
        <v>土</v>
      </c>
      <c r="BN19" s="8" t="str">
        <f t="shared" si="40"/>
        <v>日</v>
      </c>
      <c r="BO19" s="8" t="str">
        <f t="shared" si="40"/>
        <v>月</v>
      </c>
      <c r="BP19" s="8" t="str">
        <f t="shared" si="40"/>
        <v>火</v>
      </c>
      <c r="BQ19" s="21" t="e">
        <f>_xlfn.IFS(AND(AL18&lt;=$W$5,AL23&gt;AL18),AL23-$W$5,AND(AL18&gt;$W$5,AL23&lt;=$AD$5),AL23-AL18,AND(AL18&lt;$AD$5,AL23&gt;$AD$5),$AD$5-AL18+1)</f>
        <v>#N/A</v>
      </c>
      <c r="BR19" s="21" t="e">
        <f>ROUNDUP((BQ19-BR20)*0.285,0)</f>
        <v>#N/A</v>
      </c>
      <c r="BS19" s="40" t="s">
        <v>1</v>
      </c>
      <c r="BT19" s="41"/>
      <c r="BU19" s="8" t="str">
        <f>TEXT(BU18,"aaa")</f>
        <v>月</v>
      </c>
      <c r="BV19" s="8" t="str">
        <f t="shared" ref="BV19:CY19" si="41">TEXT(BV18,"aaa")</f>
        <v>火</v>
      </c>
      <c r="BW19" s="8" t="str">
        <f t="shared" si="41"/>
        <v>水</v>
      </c>
      <c r="BX19" s="8" t="str">
        <f t="shared" si="41"/>
        <v>木</v>
      </c>
      <c r="BY19" s="8" t="str">
        <f t="shared" si="41"/>
        <v>金</v>
      </c>
      <c r="BZ19" s="8" t="str">
        <f t="shared" si="41"/>
        <v>土</v>
      </c>
      <c r="CA19" s="8" t="str">
        <f t="shared" si="41"/>
        <v>日</v>
      </c>
      <c r="CB19" s="8" t="str">
        <f t="shared" si="41"/>
        <v>月</v>
      </c>
      <c r="CC19" s="8" t="str">
        <f t="shared" si="41"/>
        <v>火</v>
      </c>
      <c r="CD19" s="8" t="str">
        <f t="shared" si="41"/>
        <v>水</v>
      </c>
      <c r="CE19" s="8" t="str">
        <f t="shared" si="41"/>
        <v>木</v>
      </c>
      <c r="CF19" s="8" t="str">
        <f t="shared" si="41"/>
        <v>金</v>
      </c>
      <c r="CG19" s="8" t="str">
        <f t="shared" si="41"/>
        <v>土</v>
      </c>
      <c r="CH19" s="8" t="str">
        <f t="shared" si="41"/>
        <v>日</v>
      </c>
      <c r="CI19" s="8" t="str">
        <f t="shared" si="41"/>
        <v>月</v>
      </c>
      <c r="CJ19" s="8" t="str">
        <f t="shared" si="41"/>
        <v>火</v>
      </c>
      <c r="CK19" s="8" t="str">
        <f t="shared" si="41"/>
        <v>水</v>
      </c>
      <c r="CL19" s="8" t="str">
        <f t="shared" si="41"/>
        <v>木</v>
      </c>
      <c r="CM19" s="8" t="str">
        <f t="shared" si="41"/>
        <v>金</v>
      </c>
      <c r="CN19" s="8" t="str">
        <f t="shared" si="41"/>
        <v>土</v>
      </c>
      <c r="CO19" s="8" t="str">
        <f t="shared" si="41"/>
        <v>日</v>
      </c>
      <c r="CP19" s="8" t="str">
        <f t="shared" si="41"/>
        <v>月</v>
      </c>
      <c r="CQ19" s="8" t="str">
        <f t="shared" si="41"/>
        <v>火</v>
      </c>
      <c r="CR19" s="8" t="str">
        <f t="shared" si="41"/>
        <v>水</v>
      </c>
      <c r="CS19" s="8" t="str">
        <f t="shared" si="41"/>
        <v>木</v>
      </c>
      <c r="CT19" s="8" t="str">
        <f t="shared" si="41"/>
        <v>金</v>
      </c>
      <c r="CU19" s="8" t="str">
        <f t="shared" si="41"/>
        <v>土</v>
      </c>
      <c r="CV19" s="8" t="str">
        <f t="shared" si="41"/>
        <v>日</v>
      </c>
      <c r="CW19" s="8" t="str">
        <f t="shared" si="41"/>
        <v>月</v>
      </c>
      <c r="CX19" s="8" t="str">
        <f t="shared" si="41"/>
        <v>火</v>
      </c>
      <c r="CY19" s="8" t="str">
        <f t="shared" si="41"/>
        <v>水</v>
      </c>
      <c r="CZ19" s="21" t="e">
        <f>_xlfn.IFS(AND(BU18&lt;=$W$5,BU23&gt;BU18),BU23-$W$5,AND(BU18&gt;$W$5,BU23&lt;=$AD$5),BU23-BU18,AND(BU18&lt;$AD$5,BU23&gt;$AD$5),$AD$5-BU18+1)</f>
        <v>#N/A</v>
      </c>
      <c r="DA19" s="21" t="e">
        <f>ROUNDUP((CZ19-DA20)*0.285,0)</f>
        <v>#N/A</v>
      </c>
      <c r="DB19" s="40" t="s">
        <v>1</v>
      </c>
      <c r="DC19" s="41"/>
      <c r="DD19" s="8" t="str">
        <f>TEXT(DD18,"aaa")</f>
        <v>月</v>
      </c>
      <c r="DE19" s="8" t="str">
        <f t="shared" ref="DE19:EH19" si="42">TEXT(DE18,"aaa")</f>
        <v>火</v>
      </c>
      <c r="DF19" s="8" t="str">
        <f t="shared" si="42"/>
        <v>水</v>
      </c>
      <c r="DG19" s="8" t="str">
        <f t="shared" si="42"/>
        <v>木</v>
      </c>
      <c r="DH19" s="8" t="str">
        <f t="shared" si="42"/>
        <v>金</v>
      </c>
      <c r="DI19" s="8" t="str">
        <f t="shared" si="42"/>
        <v>土</v>
      </c>
      <c r="DJ19" s="8" t="str">
        <f t="shared" si="42"/>
        <v>日</v>
      </c>
      <c r="DK19" s="8" t="str">
        <f t="shared" si="42"/>
        <v>月</v>
      </c>
      <c r="DL19" s="8" t="str">
        <f t="shared" si="42"/>
        <v>火</v>
      </c>
      <c r="DM19" s="8" t="str">
        <f t="shared" si="42"/>
        <v>水</v>
      </c>
      <c r="DN19" s="8" t="str">
        <f t="shared" si="42"/>
        <v>木</v>
      </c>
      <c r="DO19" s="8" t="str">
        <f t="shared" si="42"/>
        <v>金</v>
      </c>
      <c r="DP19" s="8" t="str">
        <f t="shared" si="42"/>
        <v>土</v>
      </c>
      <c r="DQ19" s="8" t="str">
        <f t="shared" si="42"/>
        <v>日</v>
      </c>
      <c r="DR19" s="8" t="str">
        <f t="shared" si="42"/>
        <v>月</v>
      </c>
      <c r="DS19" s="8" t="str">
        <f t="shared" si="42"/>
        <v>火</v>
      </c>
      <c r="DT19" s="8" t="str">
        <f t="shared" si="42"/>
        <v>水</v>
      </c>
      <c r="DU19" s="8" t="str">
        <f t="shared" si="42"/>
        <v>木</v>
      </c>
      <c r="DV19" s="8" t="str">
        <f t="shared" si="42"/>
        <v>金</v>
      </c>
      <c r="DW19" s="8" t="str">
        <f t="shared" si="42"/>
        <v>土</v>
      </c>
      <c r="DX19" s="8" t="str">
        <f t="shared" si="42"/>
        <v>日</v>
      </c>
      <c r="DY19" s="8" t="str">
        <f t="shared" si="42"/>
        <v>月</v>
      </c>
      <c r="DZ19" s="8" t="str">
        <f t="shared" si="42"/>
        <v>火</v>
      </c>
      <c r="EA19" s="8" t="str">
        <f t="shared" si="42"/>
        <v>水</v>
      </c>
      <c r="EB19" s="8" t="str">
        <f t="shared" si="42"/>
        <v>木</v>
      </c>
      <c r="EC19" s="8" t="str">
        <f t="shared" si="42"/>
        <v>金</v>
      </c>
      <c r="ED19" s="8" t="str">
        <f t="shared" si="42"/>
        <v>土</v>
      </c>
      <c r="EE19" s="8" t="str">
        <f t="shared" si="42"/>
        <v>日</v>
      </c>
      <c r="EF19" s="8" t="str">
        <f t="shared" si="42"/>
        <v>月</v>
      </c>
      <c r="EG19" s="8" t="str">
        <f t="shared" si="42"/>
        <v>火</v>
      </c>
      <c r="EH19" s="8" t="str">
        <f t="shared" si="42"/>
        <v>水</v>
      </c>
      <c r="EI19" s="21" t="e">
        <f>_xlfn.IFS(AND(DD18&lt;=$W$5,DD23&gt;DD18),DD23-$W$5,AND(DD18&gt;$W$5,DD23&lt;=$AD$5),DD23-DD18,AND(DD18&lt;$AD$5,DD23&gt;$AD$5),$AD$5-DD18+1)</f>
        <v>#N/A</v>
      </c>
      <c r="EJ19" s="21" t="e">
        <f>ROUNDUP((EI19-EJ20)*0.285,0)</f>
        <v>#N/A</v>
      </c>
    </row>
    <row r="20" spans="1:140" ht="19.5">
      <c r="A20" s="40" t="s">
        <v>2</v>
      </c>
      <c r="B20" s="41"/>
      <c r="C20" s="15" t="s">
        <v>12</v>
      </c>
      <c r="D20" s="15"/>
      <c r="E20" s="15"/>
      <c r="F20" s="15"/>
      <c r="G20" s="15"/>
      <c r="H20" s="15"/>
      <c r="I20" s="15" t="s">
        <v>12</v>
      </c>
      <c r="J20" s="15" t="s">
        <v>12</v>
      </c>
      <c r="K20" s="15"/>
      <c r="L20" s="15"/>
      <c r="M20" s="15"/>
      <c r="N20" s="15"/>
      <c r="O20" s="15"/>
      <c r="P20" s="15" t="s">
        <v>12</v>
      </c>
      <c r="Q20" s="15" t="s">
        <v>12</v>
      </c>
      <c r="R20" s="15"/>
      <c r="S20" s="15"/>
      <c r="T20" s="15"/>
      <c r="U20" s="15"/>
      <c r="V20" s="15"/>
      <c r="W20" s="15" t="s">
        <v>12</v>
      </c>
      <c r="X20" s="15" t="s">
        <v>12</v>
      </c>
      <c r="Y20" s="15"/>
      <c r="Z20" s="15"/>
      <c r="AA20" s="15"/>
      <c r="AB20" s="15"/>
      <c r="AC20" s="15" t="s">
        <v>21</v>
      </c>
      <c r="AD20" s="15" t="s">
        <v>12</v>
      </c>
      <c r="AE20" s="15" t="s">
        <v>12</v>
      </c>
      <c r="AF20" s="15" t="s">
        <v>21</v>
      </c>
      <c r="AG20" s="15" t="s">
        <v>21</v>
      </c>
      <c r="AH20" s="21">
        <f>COUNTIFS(C18:AG18,"&gt;="&amp;$W$5,C18:AG18,"&lt;="&amp;$AD$5,C20:AG20,"●")</f>
        <v>9</v>
      </c>
      <c r="AI20" s="21">
        <f>COUNTIFS(C18:AG18,"&gt;="&amp;$W$5,C18:AG18,"&lt;="&amp;$AD$5,C20:AG20,"▲")</f>
        <v>3</v>
      </c>
      <c r="AJ20" s="40" t="s">
        <v>2</v>
      </c>
      <c r="AK20" s="41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21">
        <f>COUNTIFS(AL18:BP18,"&gt;="&amp;W15,AL18:BP18,"&lt;="&amp;AD15,AL20:BP20,"●")</f>
        <v>0</v>
      </c>
      <c r="BR20" s="21">
        <f>COUNTIFS(AL18:BP18,"&gt;="&amp;BF15,AL18:BP18,"&lt;="&amp;BM15,AL20:BP20,"▲")</f>
        <v>0</v>
      </c>
      <c r="BS20" s="40" t="s">
        <v>2</v>
      </c>
      <c r="BT20" s="41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21">
        <f>COUNTIFS(BU18:CY18,"&gt;="&amp;BF15,BU18:CY18,"&lt;="&amp;BM15,BU20:CY20,"●")</f>
        <v>0</v>
      </c>
      <c r="DA20" s="21">
        <f>COUNTIFS(BU18:CY18,"&gt;="&amp;CO15,BU18:CY18,"&lt;="&amp;CV15,BU20:CY20,"▲")</f>
        <v>0</v>
      </c>
      <c r="DB20" s="40" t="s">
        <v>2</v>
      </c>
      <c r="DC20" s="41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21">
        <f>COUNTIFS(DD18:EH18,"&gt;="&amp;CO15,DD18:EH18,"&lt;="&amp;CV15,DD20:EH20,"●")</f>
        <v>0</v>
      </c>
      <c r="EJ20" s="21">
        <f>COUNTIFS(DD18:EH18,"&gt;="&amp;DX15,DD18:EH18,"&lt;="&amp;EE15,DD20:EH20,"▲")</f>
        <v>0</v>
      </c>
    </row>
    <row r="21" spans="1:140" ht="9.9499999999999993" customHeight="1">
      <c r="A21" s="1"/>
      <c r="B21" s="1"/>
      <c r="C21" s="21">
        <f>IF(OR(C18=$AD$5,C18=$W$5),"★",)</f>
        <v>0</v>
      </c>
      <c r="D21" s="21">
        <f t="shared" ref="D21:AG21" si="43">IF(OR(D18=$AD$5,D18=$W$5),"★",)</f>
        <v>0</v>
      </c>
      <c r="E21" s="21">
        <f t="shared" si="43"/>
        <v>0</v>
      </c>
      <c r="F21" s="21">
        <f t="shared" si="43"/>
        <v>0</v>
      </c>
      <c r="G21" s="21">
        <f t="shared" si="43"/>
        <v>0</v>
      </c>
      <c r="H21" s="21">
        <f t="shared" si="43"/>
        <v>0</v>
      </c>
      <c r="I21" s="21">
        <f t="shared" si="43"/>
        <v>0</v>
      </c>
      <c r="J21" s="21">
        <f t="shared" si="43"/>
        <v>0</v>
      </c>
      <c r="K21" s="21">
        <f t="shared" si="43"/>
        <v>0</v>
      </c>
      <c r="L21" s="21">
        <f t="shared" si="43"/>
        <v>0</v>
      </c>
      <c r="M21" s="21">
        <f t="shared" si="43"/>
        <v>0</v>
      </c>
      <c r="N21" s="21">
        <f t="shared" si="43"/>
        <v>0</v>
      </c>
      <c r="O21" s="21">
        <f t="shared" si="43"/>
        <v>0</v>
      </c>
      <c r="P21" s="21">
        <f t="shared" si="43"/>
        <v>0</v>
      </c>
      <c r="Q21" s="21">
        <f t="shared" si="43"/>
        <v>0</v>
      </c>
      <c r="R21" s="21">
        <f t="shared" si="43"/>
        <v>0</v>
      </c>
      <c r="S21" s="21">
        <f t="shared" si="43"/>
        <v>0</v>
      </c>
      <c r="T21" s="21">
        <f t="shared" si="43"/>
        <v>0</v>
      </c>
      <c r="U21" s="21">
        <f t="shared" si="43"/>
        <v>0</v>
      </c>
      <c r="V21" s="21">
        <f t="shared" si="43"/>
        <v>0</v>
      </c>
      <c r="W21" s="21">
        <f t="shared" si="43"/>
        <v>0</v>
      </c>
      <c r="X21" s="21">
        <f t="shared" si="43"/>
        <v>0</v>
      </c>
      <c r="Y21" s="21">
        <f t="shared" si="43"/>
        <v>0</v>
      </c>
      <c r="Z21" s="21">
        <f t="shared" si="43"/>
        <v>0</v>
      </c>
      <c r="AA21" s="21">
        <f t="shared" si="43"/>
        <v>0</v>
      </c>
      <c r="AB21" s="21">
        <f t="shared" si="43"/>
        <v>0</v>
      </c>
      <c r="AC21" s="21">
        <f t="shared" si="43"/>
        <v>0</v>
      </c>
      <c r="AD21" s="21">
        <f t="shared" si="43"/>
        <v>0</v>
      </c>
      <c r="AE21" s="21">
        <f t="shared" si="43"/>
        <v>0</v>
      </c>
      <c r="AF21" s="21">
        <f t="shared" si="43"/>
        <v>0</v>
      </c>
      <c r="AG21" s="21">
        <f t="shared" si="43"/>
        <v>0</v>
      </c>
      <c r="AH21" s="21"/>
      <c r="AI21" s="21"/>
      <c r="AJ21" s="1"/>
      <c r="AK21" s="1"/>
      <c r="AL21" s="21">
        <f>IF(OR(AL18=$AD$5,AL18=$W$5),"★",)</f>
        <v>0</v>
      </c>
      <c r="AM21" s="21">
        <f t="shared" ref="AM21:BP21" si="44">IF(OR(AM18=$AD$5,AM18=$W$5),"★",)</f>
        <v>0</v>
      </c>
      <c r="AN21" s="21">
        <f t="shared" si="44"/>
        <v>0</v>
      </c>
      <c r="AO21" s="21">
        <f t="shared" si="44"/>
        <v>0</v>
      </c>
      <c r="AP21" s="21">
        <f t="shared" si="44"/>
        <v>0</v>
      </c>
      <c r="AQ21" s="21">
        <f t="shared" si="44"/>
        <v>0</v>
      </c>
      <c r="AR21" s="21">
        <f t="shared" si="44"/>
        <v>0</v>
      </c>
      <c r="AS21" s="21">
        <f t="shared" si="44"/>
        <v>0</v>
      </c>
      <c r="AT21" s="21">
        <f t="shared" si="44"/>
        <v>0</v>
      </c>
      <c r="AU21" s="21">
        <f t="shared" si="44"/>
        <v>0</v>
      </c>
      <c r="AV21" s="21">
        <f t="shared" si="44"/>
        <v>0</v>
      </c>
      <c r="AW21" s="21">
        <f t="shared" si="44"/>
        <v>0</v>
      </c>
      <c r="AX21" s="21">
        <f t="shared" si="44"/>
        <v>0</v>
      </c>
      <c r="AY21" s="21">
        <f t="shared" si="44"/>
        <v>0</v>
      </c>
      <c r="AZ21" s="21">
        <f t="shared" si="44"/>
        <v>0</v>
      </c>
      <c r="BA21" s="21">
        <f t="shared" si="44"/>
        <v>0</v>
      </c>
      <c r="BB21" s="21">
        <f t="shared" si="44"/>
        <v>0</v>
      </c>
      <c r="BC21" s="21">
        <f t="shared" si="44"/>
        <v>0</v>
      </c>
      <c r="BD21" s="21">
        <f t="shared" si="44"/>
        <v>0</v>
      </c>
      <c r="BE21" s="21">
        <f t="shared" si="44"/>
        <v>0</v>
      </c>
      <c r="BF21" s="21">
        <f t="shared" si="44"/>
        <v>0</v>
      </c>
      <c r="BG21" s="21">
        <f t="shared" si="44"/>
        <v>0</v>
      </c>
      <c r="BH21" s="21">
        <f t="shared" si="44"/>
        <v>0</v>
      </c>
      <c r="BI21" s="21">
        <f t="shared" si="44"/>
        <v>0</v>
      </c>
      <c r="BJ21" s="21">
        <f t="shared" si="44"/>
        <v>0</v>
      </c>
      <c r="BK21" s="21">
        <f t="shared" si="44"/>
        <v>0</v>
      </c>
      <c r="BL21" s="21">
        <f t="shared" si="44"/>
        <v>0</v>
      </c>
      <c r="BM21" s="21">
        <f t="shared" si="44"/>
        <v>0</v>
      </c>
      <c r="BN21" s="21">
        <f t="shared" si="44"/>
        <v>0</v>
      </c>
      <c r="BO21" s="21">
        <f t="shared" si="44"/>
        <v>0</v>
      </c>
      <c r="BP21" s="21">
        <f t="shared" si="44"/>
        <v>0</v>
      </c>
      <c r="BQ21" s="21"/>
      <c r="BR21" s="21"/>
      <c r="BS21" s="1"/>
      <c r="BT21" s="1"/>
      <c r="BU21" s="21">
        <f>IF(OR(BU18=$AD$5,BU18=$W$5),"★",)</f>
        <v>0</v>
      </c>
      <c r="BV21" s="21">
        <f t="shared" ref="BV21:CY21" si="45">IF(OR(BV18=$AD$5,BV18=$W$5),"★",)</f>
        <v>0</v>
      </c>
      <c r="BW21" s="21">
        <f t="shared" si="45"/>
        <v>0</v>
      </c>
      <c r="BX21" s="21">
        <f t="shared" si="45"/>
        <v>0</v>
      </c>
      <c r="BY21" s="21">
        <f t="shared" si="45"/>
        <v>0</v>
      </c>
      <c r="BZ21" s="21">
        <f t="shared" si="45"/>
        <v>0</v>
      </c>
      <c r="CA21" s="21">
        <f t="shared" si="45"/>
        <v>0</v>
      </c>
      <c r="CB21" s="21">
        <f t="shared" si="45"/>
        <v>0</v>
      </c>
      <c r="CC21" s="21">
        <f t="shared" si="45"/>
        <v>0</v>
      </c>
      <c r="CD21" s="21">
        <f t="shared" si="45"/>
        <v>0</v>
      </c>
      <c r="CE21" s="21">
        <f t="shared" si="45"/>
        <v>0</v>
      </c>
      <c r="CF21" s="21">
        <f t="shared" si="45"/>
        <v>0</v>
      </c>
      <c r="CG21" s="21">
        <f t="shared" si="45"/>
        <v>0</v>
      </c>
      <c r="CH21" s="21">
        <f t="shared" si="45"/>
        <v>0</v>
      </c>
      <c r="CI21" s="21">
        <f t="shared" si="45"/>
        <v>0</v>
      </c>
      <c r="CJ21" s="21">
        <f t="shared" si="45"/>
        <v>0</v>
      </c>
      <c r="CK21" s="21">
        <f t="shared" si="45"/>
        <v>0</v>
      </c>
      <c r="CL21" s="21">
        <f t="shared" si="45"/>
        <v>0</v>
      </c>
      <c r="CM21" s="21">
        <f t="shared" si="45"/>
        <v>0</v>
      </c>
      <c r="CN21" s="21">
        <f t="shared" si="45"/>
        <v>0</v>
      </c>
      <c r="CO21" s="21">
        <f t="shared" si="45"/>
        <v>0</v>
      </c>
      <c r="CP21" s="21">
        <f t="shared" si="45"/>
        <v>0</v>
      </c>
      <c r="CQ21" s="21">
        <f t="shared" si="45"/>
        <v>0</v>
      </c>
      <c r="CR21" s="21">
        <f t="shared" si="45"/>
        <v>0</v>
      </c>
      <c r="CS21" s="21">
        <f t="shared" si="45"/>
        <v>0</v>
      </c>
      <c r="CT21" s="21">
        <f t="shared" si="45"/>
        <v>0</v>
      </c>
      <c r="CU21" s="21">
        <f t="shared" si="45"/>
        <v>0</v>
      </c>
      <c r="CV21" s="21">
        <f t="shared" si="45"/>
        <v>0</v>
      </c>
      <c r="CW21" s="21">
        <f t="shared" si="45"/>
        <v>0</v>
      </c>
      <c r="CX21" s="21">
        <f t="shared" si="45"/>
        <v>0</v>
      </c>
      <c r="CY21" s="21">
        <f t="shared" si="45"/>
        <v>0</v>
      </c>
      <c r="CZ21" s="21"/>
      <c r="DA21" s="21"/>
      <c r="DB21" s="1"/>
      <c r="DC21" s="1"/>
      <c r="DD21" s="21">
        <f>IF(OR(DD18=$AD$5,DD18=$W$5),"★",)</f>
        <v>0</v>
      </c>
      <c r="DE21" s="21">
        <f t="shared" ref="DE21:EH21" si="46">IF(OR(DE18=$AD$5,DE18=$W$5),"★",)</f>
        <v>0</v>
      </c>
      <c r="DF21" s="21">
        <f t="shared" si="46"/>
        <v>0</v>
      </c>
      <c r="DG21" s="21">
        <f t="shared" si="46"/>
        <v>0</v>
      </c>
      <c r="DH21" s="21">
        <f t="shared" si="46"/>
        <v>0</v>
      </c>
      <c r="DI21" s="21">
        <f t="shared" si="46"/>
        <v>0</v>
      </c>
      <c r="DJ21" s="21">
        <f t="shared" si="46"/>
        <v>0</v>
      </c>
      <c r="DK21" s="21">
        <f t="shared" si="46"/>
        <v>0</v>
      </c>
      <c r="DL21" s="21">
        <f t="shared" si="46"/>
        <v>0</v>
      </c>
      <c r="DM21" s="21">
        <f t="shared" si="46"/>
        <v>0</v>
      </c>
      <c r="DN21" s="21">
        <f t="shared" si="46"/>
        <v>0</v>
      </c>
      <c r="DO21" s="21">
        <f t="shared" si="46"/>
        <v>0</v>
      </c>
      <c r="DP21" s="21">
        <f t="shared" si="46"/>
        <v>0</v>
      </c>
      <c r="DQ21" s="21">
        <f t="shared" si="46"/>
        <v>0</v>
      </c>
      <c r="DR21" s="21">
        <f t="shared" si="46"/>
        <v>0</v>
      </c>
      <c r="DS21" s="21">
        <f t="shared" si="46"/>
        <v>0</v>
      </c>
      <c r="DT21" s="21">
        <f t="shared" si="46"/>
        <v>0</v>
      </c>
      <c r="DU21" s="21">
        <f t="shared" si="46"/>
        <v>0</v>
      </c>
      <c r="DV21" s="21">
        <f t="shared" si="46"/>
        <v>0</v>
      </c>
      <c r="DW21" s="21">
        <f t="shared" si="46"/>
        <v>0</v>
      </c>
      <c r="DX21" s="21">
        <f t="shared" si="46"/>
        <v>0</v>
      </c>
      <c r="DY21" s="21">
        <f t="shared" si="46"/>
        <v>0</v>
      </c>
      <c r="DZ21" s="21">
        <f t="shared" si="46"/>
        <v>0</v>
      </c>
      <c r="EA21" s="21">
        <f t="shared" si="46"/>
        <v>0</v>
      </c>
      <c r="EB21" s="21">
        <f t="shared" si="46"/>
        <v>0</v>
      </c>
      <c r="EC21" s="21">
        <f t="shared" si="46"/>
        <v>0</v>
      </c>
      <c r="ED21" s="21">
        <f t="shared" si="46"/>
        <v>0</v>
      </c>
      <c r="EE21" s="21">
        <f t="shared" si="46"/>
        <v>0</v>
      </c>
      <c r="EF21" s="21">
        <f t="shared" si="46"/>
        <v>0</v>
      </c>
      <c r="EG21" s="21">
        <f t="shared" si="46"/>
        <v>0</v>
      </c>
      <c r="EH21" s="21">
        <f t="shared" si="46"/>
        <v>0</v>
      </c>
      <c r="EI21" s="21"/>
      <c r="EJ21" s="21"/>
    </row>
    <row r="22" spans="1:140" ht="19.5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2">
        <f>C23</f>
        <v>45658</v>
      </c>
      <c r="Q22" s="42"/>
      <c r="R22" s="42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23" t="s">
        <v>22</v>
      </c>
      <c r="AG22" s="22" t="str">
        <f>IF(AH25&gt;=AI24,"OK","NG")</f>
        <v>OK</v>
      </c>
      <c r="AH22" s="21">
        <f>IFERROR(IF(AG22="NG",1,0),0)</f>
        <v>0</v>
      </c>
      <c r="AI22" s="21"/>
      <c r="AJ22" s="1"/>
      <c r="AK22" s="1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2">
        <f>AL23</f>
        <v>45839</v>
      </c>
      <c r="AZ22" s="42"/>
      <c r="BA22" s="42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23" t="s">
        <v>22</v>
      </c>
      <c r="BP22" s="22" t="e">
        <f>IF(BQ25&gt;=BR24,"OK","NG")</f>
        <v>#N/A</v>
      </c>
      <c r="BQ22" s="21">
        <f>IFERROR(IF(BP22="NG",1,0),0)</f>
        <v>0</v>
      </c>
      <c r="BR22" s="21"/>
      <c r="BS22" s="1"/>
      <c r="BT22" s="1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2">
        <f>BU23</f>
        <v>46023</v>
      </c>
      <c r="CI22" s="42"/>
      <c r="CJ22" s="42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23" t="s">
        <v>22</v>
      </c>
      <c r="CY22" s="22" t="e">
        <f>IF(CZ25&gt;=DA24,"OK","NG")</f>
        <v>#N/A</v>
      </c>
      <c r="CZ22" s="21">
        <f>IFERROR(IF(CY22="NG",1,0),0)</f>
        <v>0</v>
      </c>
      <c r="DA22" s="21"/>
      <c r="DB22" s="1"/>
      <c r="DC22" s="1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2">
        <f>DD23</f>
        <v>46204</v>
      </c>
      <c r="DR22" s="42"/>
      <c r="DS22" s="42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23" t="s">
        <v>22</v>
      </c>
      <c r="EH22" s="22" t="e">
        <f>IF(EI25&gt;=EJ24,"OK","NG")</f>
        <v>#N/A</v>
      </c>
      <c r="EI22" s="21">
        <f>IFERROR(IF(EH22="NG",1,0),0)</f>
        <v>0</v>
      </c>
      <c r="EJ22" s="21"/>
    </row>
    <row r="23" spans="1:140" ht="19.5">
      <c r="A23" s="40" t="s">
        <v>6</v>
      </c>
      <c r="B23" s="41"/>
      <c r="C23" s="7">
        <f>DATE(YEAR(AH18),MONTH(AH18),1)</f>
        <v>45658</v>
      </c>
      <c r="D23" s="7">
        <f>C23+DAY(1)</f>
        <v>45659</v>
      </c>
      <c r="E23" s="7">
        <f t="shared" ref="E23:AH23" si="47">D23+DAY(1)</f>
        <v>45660</v>
      </c>
      <c r="F23" s="7">
        <f t="shared" si="47"/>
        <v>45661</v>
      </c>
      <c r="G23" s="7">
        <f t="shared" si="47"/>
        <v>45662</v>
      </c>
      <c r="H23" s="7">
        <f t="shared" si="47"/>
        <v>45663</v>
      </c>
      <c r="I23" s="7">
        <f t="shared" si="47"/>
        <v>45664</v>
      </c>
      <c r="J23" s="7">
        <f t="shared" si="47"/>
        <v>45665</v>
      </c>
      <c r="K23" s="7">
        <f t="shared" si="47"/>
        <v>45666</v>
      </c>
      <c r="L23" s="7">
        <f t="shared" si="47"/>
        <v>45667</v>
      </c>
      <c r="M23" s="7">
        <f t="shared" si="47"/>
        <v>45668</v>
      </c>
      <c r="N23" s="7">
        <f t="shared" si="47"/>
        <v>45669</v>
      </c>
      <c r="O23" s="7">
        <f t="shared" si="47"/>
        <v>45670</v>
      </c>
      <c r="P23" s="7">
        <f t="shared" si="47"/>
        <v>45671</v>
      </c>
      <c r="Q23" s="7">
        <f t="shared" si="47"/>
        <v>45672</v>
      </c>
      <c r="R23" s="7">
        <f t="shared" si="47"/>
        <v>45673</v>
      </c>
      <c r="S23" s="7">
        <f t="shared" si="47"/>
        <v>45674</v>
      </c>
      <c r="T23" s="7">
        <f t="shared" si="47"/>
        <v>45675</v>
      </c>
      <c r="U23" s="7">
        <f t="shared" si="47"/>
        <v>45676</v>
      </c>
      <c r="V23" s="7">
        <f t="shared" si="47"/>
        <v>45677</v>
      </c>
      <c r="W23" s="7">
        <f t="shared" si="47"/>
        <v>45678</v>
      </c>
      <c r="X23" s="7">
        <f>W23+DAY(1)</f>
        <v>45679</v>
      </c>
      <c r="Y23" s="7">
        <f t="shared" si="47"/>
        <v>45680</v>
      </c>
      <c r="Z23" s="7">
        <f t="shared" si="47"/>
        <v>45681</v>
      </c>
      <c r="AA23" s="7">
        <f t="shared" si="47"/>
        <v>45682</v>
      </c>
      <c r="AB23" s="7">
        <f t="shared" si="47"/>
        <v>45683</v>
      </c>
      <c r="AC23" s="7">
        <f t="shared" si="47"/>
        <v>45684</v>
      </c>
      <c r="AD23" s="7">
        <f t="shared" si="47"/>
        <v>45685</v>
      </c>
      <c r="AE23" s="7">
        <f t="shared" si="47"/>
        <v>45686</v>
      </c>
      <c r="AF23" s="7">
        <f t="shared" si="47"/>
        <v>45687</v>
      </c>
      <c r="AG23" s="7">
        <f t="shared" si="47"/>
        <v>45688</v>
      </c>
      <c r="AH23" s="27">
        <f t="shared" si="47"/>
        <v>45689</v>
      </c>
      <c r="AI23" s="21"/>
      <c r="AJ23" s="40" t="s">
        <v>6</v>
      </c>
      <c r="AK23" s="41"/>
      <c r="AL23" s="7">
        <f>DATE(YEAR(BQ18),MONTH(BQ18),1)</f>
        <v>45839</v>
      </c>
      <c r="AM23" s="7">
        <f>AL23+DAY(1)</f>
        <v>45840</v>
      </c>
      <c r="AN23" s="7">
        <f t="shared" ref="AN23:BF23" si="48">AM23+DAY(1)</f>
        <v>45841</v>
      </c>
      <c r="AO23" s="7">
        <f t="shared" si="48"/>
        <v>45842</v>
      </c>
      <c r="AP23" s="7">
        <f t="shared" si="48"/>
        <v>45843</v>
      </c>
      <c r="AQ23" s="7">
        <f t="shared" si="48"/>
        <v>45844</v>
      </c>
      <c r="AR23" s="7">
        <f t="shared" si="48"/>
        <v>45845</v>
      </c>
      <c r="AS23" s="7">
        <f t="shared" si="48"/>
        <v>45846</v>
      </c>
      <c r="AT23" s="7">
        <f t="shared" si="48"/>
        <v>45847</v>
      </c>
      <c r="AU23" s="7">
        <f t="shared" si="48"/>
        <v>45848</v>
      </c>
      <c r="AV23" s="7">
        <f t="shared" si="48"/>
        <v>45849</v>
      </c>
      <c r="AW23" s="7">
        <f t="shared" si="48"/>
        <v>45850</v>
      </c>
      <c r="AX23" s="7">
        <f t="shared" si="48"/>
        <v>45851</v>
      </c>
      <c r="AY23" s="7">
        <f t="shared" si="48"/>
        <v>45852</v>
      </c>
      <c r="AZ23" s="7">
        <f t="shared" si="48"/>
        <v>45853</v>
      </c>
      <c r="BA23" s="7">
        <f t="shared" si="48"/>
        <v>45854</v>
      </c>
      <c r="BB23" s="7">
        <f t="shared" si="48"/>
        <v>45855</v>
      </c>
      <c r="BC23" s="7">
        <f t="shared" si="48"/>
        <v>45856</v>
      </c>
      <c r="BD23" s="7">
        <f t="shared" si="48"/>
        <v>45857</v>
      </c>
      <c r="BE23" s="7">
        <f t="shared" si="48"/>
        <v>45858</v>
      </c>
      <c r="BF23" s="7">
        <f t="shared" si="48"/>
        <v>45859</v>
      </c>
      <c r="BG23" s="7">
        <f>BF23+DAY(1)</f>
        <v>45860</v>
      </c>
      <c r="BH23" s="7">
        <f t="shared" ref="BH23:BQ23" si="49">BG23+DAY(1)</f>
        <v>45861</v>
      </c>
      <c r="BI23" s="7">
        <f t="shared" si="49"/>
        <v>45862</v>
      </c>
      <c r="BJ23" s="7">
        <f t="shared" si="49"/>
        <v>45863</v>
      </c>
      <c r="BK23" s="7">
        <f t="shared" si="49"/>
        <v>45864</v>
      </c>
      <c r="BL23" s="7">
        <f t="shared" si="49"/>
        <v>45865</v>
      </c>
      <c r="BM23" s="7">
        <f t="shared" si="49"/>
        <v>45866</v>
      </c>
      <c r="BN23" s="7">
        <f t="shared" si="49"/>
        <v>45867</v>
      </c>
      <c r="BO23" s="7">
        <f t="shared" si="49"/>
        <v>45868</v>
      </c>
      <c r="BP23" s="7">
        <f t="shared" si="49"/>
        <v>45869</v>
      </c>
      <c r="BQ23" s="27">
        <f t="shared" si="49"/>
        <v>45870</v>
      </c>
      <c r="BR23" s="21"/>
      <c r="BS23" s="40" t="s">
        <v>6</v>
      </c>
      <c r="BT23" s="41"/>
      <c r="BU23" s="7">
        <f>DATE(YEAR(CZ18),MONTH(CZ18),1)</f>
        <v>46023</v>
      </c>
      <c r="BV23" s="7">
        <f>BU23+DAY(1)</f>
        <v>46024</v>
      </c>
      <c r="BW23" s="7">
        <f t="shared" ref="BW23:CO23" si="50">BV23+DAY(1)</f>
        <v>46025</v>
      </c>
      <c r="BX23" s="7">
        <f t="shared" si="50"/>
        <v>46026</v>
      </c>
      <c r="BY23" s="7">
        <f t="shared" si="50"/>
        <v>46027</v>
      </c>
      <c r="BZ23" s="7">
        <f t="shared" si="50"/>
        <v>46028</v>
      </c>
      <c r="CA23" s="7">
        <f t="shared" si="50"/>
        <v>46029</v>
      </c>
      <c r="CB23" s="7">
        <f t="shared" si="50"/>
        <v>46030</v>
      </c>
      <c r="CC23" s="7">
        <f t="shared" si="50"/>
        <v>46031</v>
      </c>
      <c r="CD23" s="7">
        <f t="shared" si="50"/>
        <v>46032</v>
      </c>
      <c r="CE23" s="7">
        <f t="shared" si="50"/>
        <v>46033</v>
      </c>
      <c r="CF23" s="7">
        <f t="shared" si="50"/>
        <v>46034</v>
      </c>
      <c r="CG23" s="7">
        <f t="shared" si="50"/>
        <v>46035</v>
      </c>
      <c r="CH23" s="7">
        <f t="shared" si="50"/>
        <v>46036</v>
      </c>
      <c r="CI23" s="7">
        <f t="shared" si="50"/>
        <v>46037</v>
      </c>
      <c r="CJ23" s="7">
        <f t="shared" si="50"/>
        <v>46038</v>
      </c>
      <c r="CK23" s="7">
        <f t="shared" si="50"/>
        <v>46039</v>
      </c>
      <c r="CL23" s="7">
        <f t="shared" si="50"/>
        <v>46040</v>
      </c>
      <c r="CM23" s="7">
        <f t="shared" si="50"/>
        <v>46041</v>
      </c>
      <c r="CN23" s="7">
        <f t="shared" si="50"/>
        <v>46042</v>
      </c>
      <c r="CO23" s="7">
        <f t="shared" si="50"/>
        <v>46043</v>
      </c>
      <c r="CP23" s="7">
        <f>CO23+DAY(1)</f>
        <v>46044</v>
      </c>
      <c r="CQ23" s="7">
        <f t="shared" ref="CQ23:CZ23" si="51">CP23+DAY(1)</f>
        <v>46045</v>
      </c>
      <c r="CR23" s="7">
        <f t="shared" si="51"/>
        <v>46046</v>
      </c>
      <c r="CS23" s="7">
        <f t="shared" si="51"/>
        <v>46047</v>
      </c>
      <c r="CT23" s="7">
        <f t="shared" si="51"/>
        <v>46048</v>
      </c>
      <c r="CU23" s="7">
        <f t="shared" si="51"/>
        <v>46049</v>
      </c>
      <c r="CV23" s="7">
        <f t="shared" si="51"/>
        <v>46050</v>
      </c>
      <c r="CW23" s="7">
        <f t="shared" si="51"/>
        <v>46051</v>
      </c>
      <c r="CX23" s="7">
        <f t="shared" si="51"/>
        <v>46052</v>
      </c>
      <c r="CY23" s="7">
        <f t="shared" si="51"/>
        <v>46053</v>
      </c>
      <c r="CZ23" s="27">
        <f t="shared" si="51"/>
        <v>46054</v>
      </c>
      <c r="DA23" s="21"/>
      <c r="DB23" s="40" t="s">
        <v>6</v>
      </c>
      <c r="DC23" s="41"/>
      <c r="DD23" s="7">
        <f>DATE(YEAR(EI18),MONTH(EI18),1)</f>
        <v>46204</v>
      </c>
      <c r="DE23" s="7">
        <f>DD23+DAY(1)</f>
        <v>46205</v>
      </c>
      <c r="DF23" s="7">
        <f t="shared" ref="DF23:DX23" si="52">DE23+DAY(1)</f>
        <v>46206</v>
      </c>
      <c r="DG23" s="7">
        <f t="shared" si="52"/>
        <v>46207</v>
      </c>
      <c r="DH23" s="7">
        <f t="shared" si="52"/>
        <v>46208</v>
      </c>
      <c r="DI23" s="7">
        <f t="shared" si="52"/>
        <v>46209</v>
      </c>
      <c r="DJ23" s="7">
        <f t="shared" si="52"/>
        <v>46210</v>
      </c>
      <c r="DK23" s="7">
        <f t="shared" si="52"/>
        <v>46211</v>
      </c>
      <c r="DL23" s="7">
        <f t="shared" si="52"/>
        <v>46212</v>
      </c>
      <c r="DM23" s="7">
        <f t="shared" si="52"/>
        <v>46213</v>
      </c>
      <c r="DN23" s="7">
        <f t="shared" si="52"/>
        <v>46214</v>
      </c>
      <c r="DO23" s="7">
        <f t="shared" si="52"/>
        <v>46215</v>
      </c>
      <c r="DP23" s="7">
        <f t="shared" si="52"/>
        <v>46216</v>
      </c>
      <c r="DQ23" s="7">
        <f t="shared" si="52"/>
        <v>46217</v>
      </c>
      <c r="DR23" s="7">
        <f t="shared" si="52"/>
        <v>46218</v>
      </c>
      <c r="DS23" s="7">
        <f t="shared" si="52"/>
        <v>46219</v>
      </c>
      <c r="DT23" s="7">
        <f t="shared" si="52"/>
        <v>46220</v>
      </c>
      <c r="DU23" s="7">
        <f t="shared" si="52"/>
        <v>46221</v>
      </c>
      <c r="DV23" s="7">
        <f t="shared" si="52"/>
        <v>46222</v>
      </c>
      <c r="DW23" s="7">
        <f t="shared" si="52"/>
        <v>46223</v>
      </c>
      <c r="DX23" s="7">
        <f t="shared" si="52"/>
        <v>46224</v>
      </c>
      <c r="DY23" s="7">
        <f>DX23+DAY(1)</f>
        <v>46225</v>
      </c>
      <c r="DZ23" s="7">
        <f t="shared" ref="DZ23:EI23" si="53">DY23+DAY(1)</f>
        <v>46226</v>
      </c>
      <c r="EA23" s="7">
        <f t="shared" si="53"/>
        <v>46227</v>
      </c>
      <c r="EB23" s="7">
        <f t="shared" si="53"/>
        <v>46228</v>
      </c>
      <c r="EC23" s="7">
        <f t="shared" si="53"/>
        <v>46229</v>
      </c>
      <c r="ED23" s="7">
        <f t="shared" si="53"/>
        <v>46230</v>
      </c>
      <c r="EE23" s="7">
        <f t="shared" si="53"/>
        <v>46231</v>
      </c>
      <c r="EF23" s="7">
        <f t="shared" si="53"/>
        <v>46232</v>
      </c>
      <c r="EG23" s="7">
        <f t="shared" si="53"/>
        <v>46233</v>
      </c>
      <c r="EH23" s="7">
        <f t="shared" si="53"/>
        <v>46234</v>
      </c>
      <c r="EI23" s="27">
        <f t="shared" si="53"/>
        <v>46235</v>
      </c>
      <c r="EJ23" s="21"/>
    </row>
    <row r="24" spans="1:140" ht="19.5">
      <c r="A24" s="40" t="s">
        <v>1</v>
      </c>
      <c r="B24" s="41"/>
      <c r="C24" s="8" t="str">
        <f>TEXT(C23,"aaa")</f>
        <v>水</v>
      </c>
      <c r="D24" s="8" t="str">
        <f t="shared" ref="D24:AG24" si="54">TEXT(D23,"aaa")</f>
        <v>木</v>
      </c>
      <c r="E24" s="8" t="str">
        <f t="shared" si="54"/>
        <v>金</v>
      </c>
      <c r="F24" s="8" t="str">
        <f t="shared" si="54"/>
        <v>土</v>
      </c>
      <c r="G24" s="8" t="str">
        <f t="shared" si="54"/>
        <v>日</v>
      </c>
      <c r="H24" s="8" t="str">
        <f t="shared" si="54"/>
        <v>月</v>
      </c>
      <c r="I24" s="8" t="str">
        <f t="shared" si="54"/>
        <v>火</v>
      </c>
      <c r="J24" s="8" t="str">
        <f t="shared" si="54"/>
        <v>水</v>
      </c>
      <c r="K24" s="8" t="str">
        <f t="shared" si="54"/>
        <v>木</v>
      </c>
      <c r="L24" s="8" t="str">
        <f t="shared" si="54"/>
        <v>金</v>
      </c>
      <c r="M24" s="8" t="str">
        <f t="shared" si="54"/>
        <v>土</v>
      </c>
      <c r="N24" s="8" t="str">
        <f t="shared" si="54"/>
        <v>日</v>
      </c>
      <c r="O24" s="8" t="str">
        <f t="shared" si="54"/>
        <v>月</v>
      </c>
      <c r="P24" s="8" t="str">
        <f t="shared" si="54"/>
        <v>火</v>
      </c>
      <c r="Q24" s="8" t="str">
        <f t="shared" si="54"/>
        <v>水</v>
      </c>
      <c r="R24" s="8" t="str">
        <f t="shared" si="54"/>
        <v>木</v>
      </c>
      <c r="S24" s="8" t="str">
        <f t="shared" si="54"/>
        <v>金</v>
      </c>
      <c r="T24" s="8" t="str">
        <f t="shared" si="54"/>
        <v>土</v>
      </c>
      <c r="U24" s="8" t="str">
        <f t="shared" si="54"/>
        <v>日</v>
      </c>
      <c r="V24" s="8" t="str">
        <f t="shared" si="54"/>
        <v>月</v>
      </c>
      <c r="W24" s="8" t="str">
        <f t="shared" si="54"/>
        <v>火</v>
      </c>
      <c r="X24" s="8" t="str">
        <f t="shared" si="54"/>
        <v>水</v>
      </c>
      <c r="Y24" s="8" t="str">
        <f t="shared" si="54"/>
        <v>木</v>
      </c>
      <c r="Z24" s="8" t="str">
        <f t="shared" si="54"/>
        <v>金</v>
      </c>
      <c r="AA24" s="8" t="str">
        <f t="shared" si="54"/>
        <v>土</v>
      </c>
      <c r="AB24" s="8" t="str">
        <f t="shared" si="54"/>
        <v>日</v>
      </c>
      <c r="AC24" s="8" t="str">
        <f t="shared" si="54"/>
        <v>月</v>
      </c>
      <c r="AD24" s="8" t="str">
        <f t="shared" si="54"/>
        <v>火</v>
      </c>
      <c r="AE24" s="8" t="str">
        <f t="shared" si="54"/>
        <v>水</v>
      </c>
      <c r="AF24" s="8" t="str">
        <f t="shared" si="54"/>
        <v>木</v>
      </c>
      <c r="AG24" s="8" t="str">
        <f t="shared" si="54"/>
        <v>金</v>
      </c>
      <c r="AH24" s="21">
        <f>_xlfn.IFS(AND(C23&lt;=$W$5,C28&gt;C23),C28-$W$5,AND(C23&gt;$W$5,C28&lt;=$AD$5),C28-C23,AND(C23&lt;$AD$5,C28&gt;$AD$5),$AD$5-C23+1)</f>
        <v>31</v>
      </c>
      <c r="AI24" s="21">
        <f>ROUNDUP((AH24-AI25)*0.285,0)</f>
        <v>8</v>
      </c>
      <c r="AJ24" s="40" t="s">
        <v>1</v>
      </c>
      <c r="AK24" s="41"/>
      <c r="AL24" s="8" t="str">
        <f>TEXT(AL23,"aaa")</f>
        <v>火</v>
      </c>
      <c r="AM24" s="8" t="str">
        <f t="shared" ref="AM24:BP24" si="55">TEXT(AM23,"aaa")</f>
        <v>水</v>
      </c>
      <c r="AN24" s="8" t="str">
        <f t="shared" si="55"/>
        <v>木</v>
      </c>
      <c r="AO24" s="8" t="str">
        <f t="shared" si="55"/>
        <v>金</v>
      </c>
      <c r="AP24" s="8" t="str">
        <f t="shared" si="55"/>
        <v>土</v>
      </c>
      <c r="AQ24" s="8" t="str">
        <f t="shared" si="55"/>
        <v>日</v>
      </c>
      <c r="AR24" s="8" t="str">
        <f t="shared" si="55"/>
        <v>月</v>
      </c>
      <c r="AS24" s="8" t="str">
        <f t="shared" si="55"/>
        <v>火</v>
      </c>
      <c r="AT24" s="8" t="str">
        <f t="shared" si="55"/>
        <v>水</v>
      </c>
      <c r="AU24" s="8" t="str">
        <f t="shared" si="55"/>
        <v>木</v>
      </c>
      <c r="AV24" s="8" t="str">
        <f t="shared" si="55"/>
        <v>金</v>
      </c>
      <c r="AW24" s="8" t="str">
        <f t="shared" si="55"/>
        <v>土</v>
      </c>
      <c r="AX24" s="8" t="str">
        <f t="shared" si="55"/>
        <v>日</v>
      </c>
      <c r="AY24" s="8" t="str">
        <f t="shared" si="55"/>
        <v>月</v>
      </c>
      <c r="AZ24" s="8" t="str">
        <f t="shared" si="55"/>
        <v>火</v>
      </c>
      <c r="BA24" s="8" t="str">
        <f t="shared" si="55"/>
        <v>水</v>
      </c>
      <c r="BB24" s="8" t="str">
        <f t="shared" si="55"/>
        <v>木</v>
      </c>
      <c r="BC24" s="8" t="str">
        <f t="shared" si="55"/>
        <v>金</v>
      </c>
      <c r="BD24" s="8" t="str">
        <f t="shared" si="55"/>
        <v>土</v>
      </c>
      <c r="BE24" s="8" t="str">
        <f t="shared" si="55"/>
        <v>日</v>
      </c>
      <c r="BF24" s="8" t="str">
        <f t="shared" si="55"/>
        <v>月</v>
      </c>
      <c r="BG24" s="8" t="str">
        <f t="shared" si="55"/>
        <v>火</v>
      </c>
      <c r="BH24" s="8" t="str">
        <f t="shared" si="55"/>
        <v>水</v>
      </c>
      <c r="BI24" s="8" t="str">
        <f t="shared" si="55"/>
        <v>木</v>
      </c>
      <c r="BJ24" s="8" t="str">
        <f t="shared" si="55"/>
        <v>金</v>
      </c>
      <c r="BK24" s="8" t="str">
        <f t="shared" si="55"/>
        <v>土</v>
      </c>
      <c r="BL24" s="8" t="str">
        <f t="shared" si="55"/>
        <v>日</v>
      </c>
      <c r="BM24" s="8" t="str">
        <f t="shared" si="55"/>
        <v>月</v>
      </c>
      <c r="BN24" s="8" t="str">
        <f t="shared" si="55"/>
        <v>火</v>
      </c>
      <c r="BO24" s="8" t="str">
        <f t="shared" si="55"/>
        <v>水</v>
      </c>
      <c r="BP24" s="8" t="str">
        <f t="shared" si="55"/>
        <v>木</v>
      </c>
      <c r="BQ24" s="21" t="e">
        <f>_xlfn.IFS(AND(AL23&lt;=$W$5,AL28&gt;AL23),AL28-$W$5,AND(AL23&gt;$W$5,AL28&lt;=$AD$5),AL28-AL23,AND(AL23&lt;$AD$5,AL28&gt;$AD$5),$AD$5-AL23+1)</f>
        <v>#N/A</v>
      </c>
      <c r="BR24" s="21" t="e">
        <f>ROUNDUP((BQ24-BR25)*0.285,0)</f>
        <v>#N/A</v>
      </c>
      <c r="BS24" s="40" t="s">
        <v>1</v>
      </c>
      <c r="BT24" s="41"/>
      <c r="BU24" s="8" t="str">
        <f>TEXT(BU23,"aaa")</f>
        <v>木</v>
      </c>
      <c r="BV24" s="8" t="str">
        <f t="shared" ref="BV24:CY24" si="56">TEXT(BV23,"aaa")</f>
        <v>金</v>
      </c>
      <c r="BW24" s="8" t="str">
        <f t="shared" si="56"/>
        <v>土</v>
      </c>
      <c r="BX24" s="8" t="str">
        <f t="shared" si="56"/>
        <v>日</v>
      </c>
      <c r="BY24" s="8" t="str">
        <f t="shared" si="56"/>
        <v>月</v>
      </c>
      <c r="BZ24" s="8" t="str">
        <f t="shared" si="56"/>
        <v>火</v>
      </c>
      <c r="CA24" s="8" t="str">
        <f t="shared" si="56"/>
        <v>水</v>
      </c>
      <c r="CB24" s="8" t="str">
        <f t="shared" si="56"/>
        <v>木</v>
      </c>
      <c r="CC24" s="8" t="str">
        <f t="shared" si="56"/>
        <v>金</v>
      </c>
      <c r="CD24" s="8" t="str">
        <f t="shared" si="56"/>
        <v>土</v>
      </c>
      <c r="CE24" s="8" t="str">
        <f t="shared" si="56"/>
        <v>日</v>
      </c>
      <c r="CF24" s="8" t="str">
        <f t="shared" si="56"/>
        <v>月</v>
      </c>
      <c r="CG24" s="8" t="str">
        <f t="shared" si="56"/>
        <v>火</v>
      </c>
      <c r="CH24" s="8" t="str">
        <f t="shared" si="56"/>
        <v>水</v>
      </c>
      <c r="CI24" s="8" t="str">
        <f t="shared" si="56"/>
        <v>木</v>
      </c>
      <c r="CJ24" s="8" t="str">
        <f t="shared" si="56"/>
        <v>金</v>
      </c>
      <c r="CK24" s="8" t="str">
        <f t="shared" si="56"/>
        <v>土</v>
      </c>
      <c r="CL24" s="8" t="str">
        <f t="shared" si="56"/>
        <v>日</v>
      </c>
      <c r="CM24" s="8" t="str">
        <f t="shared" si="56"/>
        <v>月</v>
      </c>
      <c r="CN24" s="8" t="str">
        <f t="shared" si="56"/>
        <v>火</v>
      </c>
      <c r="CO24" s="8" t="str">
        <f t="shared" si="56"/>
        <v>水</v>
      </c>
      <c r="CP24" s="8" t="str">
        <f t="shared" si="56"/>
        <v>木</v>
      </c>
      <c r="CQ24" s="8" t="str">
        <f t="shared" si="56"/>
        <v>金</v>
      </c>
      <c r="CR24" s="8" t="str">
        <f t="shared" si="56"/>
        <v>土</v>
      </c>
      <c r="CS24" s="8" t="str">
        <f t="shared" si="56"/>
        <v>日</v>
      </c>
      <c r="CT24" s="8" t="str">
        <f t="shared" si="56"/>
        <v>月</v>
      </c>
      <c r="CU24" s="8" t="str">
        <f t="shared" si="56"/>
        <v>火</v>
      </c>
      <c r="CV24" s="8" t="str">
        <f t="shared" si="56"/>
        <v>水</v>
      </c>
      <c r="CW24" s="8" t="str">
        <f t="shared" si="56"/>
        <v>木</v>
      </c>
      <c r="CX24" s="8" t="str">
        <f t="shared" si="56"/>
        <v>金</v>
      </c>
      <c r="CY24" s="8" t="str">
        <f t="shared" si="56"/>
        <v>土</v>
      </c>
      <c r="CZ24" s="21" t="e">
        <f>_xlfn.IFS(AND(BU23&lt;=$W$5,BU28&gt;BU23),BU28-$W$5,AND(BU23&gt;$W$5,BU28&lt;=$AD$5),BU28-BU23,AND(BU23&lt;$AD$5,BU28&gt;$AD$5),$AD$5-BU23+1)</f>
        <v>#N/A</v>
      </c>
      <c r="DA24" s="21" t="e">
        <f>ROUNDUP((CZ24-DA25)*0.285,0)</f>
        <v>#N/A</v>
      </c>
      <c r="DB24" s="40" t="s">
        <v>1</v>
      </c>
      <c r="DC24" s="41"/>
      <c r="DD24" s="8" t="str">
        <f>TEXT(DD23,"aaa")</f>
        <v>水</v>
      </c>
      <c r="DE24" s="8" t="str">
        <f t="shared" ref="DE24:EH24" si="57">TEXT(DE23,"aaa")</f>
        <v>木</v>
      </c>
      <c r="DF24" s="8" t="str">
        <f t="shared" si="57"/>
        <v>金</v>
      </c>
      <c r="DG24" s="8" t="str">
        <f t="shared" si="57"/>
        <v>土</v>
      </c>
      <c r="DH24" s="8" t="str">
        <f t="shared" si="57"/>
        <v>日</v>
      </c>
      <c r="DI24" s="8" t="str">
        <f t="shared" si="57"/>
        <v>月</v>
      </c>
      <c r="DJ24" s="8" t="str">
        <f t="shared" si="57"/>
        <v>火</v>
      </c>
      <c r="DK24" s="8" t="str">
        <f t="shared" si="57"/>
        <v>水</v>
      </c>
      <c r="DL24" s="8" t="str">
        <f t="shared" si="57"/>
        <v>木</v>
      </c>
      <c r="DM24" s="8" t="str">
        <f t="shared" si="57"/>
        <v>金</v>
      </c>
      <c r="DN24" s="8" t="str">
        <f t="shared" si="57"/>
        <v>土</v>
      </c>
      <c r="DO24" s="8" t="str">
        <f t="shared" si="57"/>
        <v>日</v>
      </c>
      <c r="DP24" s="8" t="str">
        <f t="shared" si="57"/>
        <v>月</v>
      </c>
      <c r="DQ24" s="8" t="str">
        <f t="shared" si="57"/>
        <v>火</v>
      </c>
      <c r="DR24" s="8" t="str">
        <f t="shared" si="57"/>
        <v>水</v>
      </c>
      <c r="DS24" s="8" t="str">
        <f t="shared" si="57"/>
        <v>木</v>
      </c>
      <c r="DT24" s="8" t="str">
        <f t="shared" si="57"/>
        <v>金</v>
      </c>
      <c r="DU24" s="8" t="str">
        <f t="shared" si="57"/>
        <v>土</v>
      </c>
      <c r="DV24" s="8" t="str">
        <f t="shared" si="57"/>
        <v>日</v>
      </c>
      <c r="DW24" s="8" t="str">
        <f t="shared" si="57"/>
        <v>月</v>
      </c>
      <c r="DX24" s="8" t="str">
        <f t="shared" si="57"/>
        <v>火</v>
      </c>
      <c r="DY24" s="8" t="str">
        <f t="shared" si="57"/>
        <v>水</v>
      </c>
      <c r="DZ24" s="8" t="str">
        <f t="shared" si="57"/>
        <v>木</v>
      </c>
      <c r="EA24" s="8" t="str">
        <f t="shared" si="57"/>
        <v>金</v>
      </c>
      <c r="EB24" s="8" t="str">
        <f t="shared" si="57"/>
        <v>土</v>
      </c>
      <c r="EC24" s="8" t="str">
        <f t="shared" si="57"/>
        <v>日</v>
      </c>
      <c r="ED24" s="8" t="str">
        <f t="shared" si="57"/>
        <v>月</v>
      </c>
      <c r="EE24" s="8" t="str">
        <f t="shared" si="57"/>
        <v>火</v>
      </c>
      <c r="EF24" s="8" t="str">
        <f t="shared" si="57"/>
        <v>水</v>
      </c>
      <c r="EG24" s="8" t="str">
        <f t="shared" si="57"/>
        <v>木</v>
      </c>
      <c r="EH24" s="8" t="str">
        <f t="shared" si="57"/>
        <v>金</v>
      </c>
      <c r="EI24" s="21" t="e">
        <f>_xlfn.IFS(AND(DD23&lt;=$W$5,DD28&gt;DD23),DD28-$W$5,AND(DD23&gt;$W$5,DD28&lt;=$AD$5),DD28-DD23,AND(DD23&lt;$AD$5,DD28&gt;$AD$5),$AD$5-DD23+1)</f>
        <v>#N/A</v>
      </c>
      <c r="EJ24" s="21" t="e">
        <f>ROUNDUP((EI24-EJ25)*0.285,0)</f>
        <v>#N/A</v>
      </c>
    </row>
    <row r="25" spans="1:140" ht="19.5">
      <c r="A25" s="40" t="s">
        <v>2</v>
      </c>
      <c r="B25" s="41"/>
      <c r="C25" s="15" t="s">
        <v>21</v>
      </c>
      <c r="D25" s="15" t="s">
        <v>21</v>
      </c>
      <c r="E25" s="15" t="s">
        <v>21</v>
      </c>
      <c r="F25" s="15" t="s">
        <v>12</v>
      </c>
      <c r="G25" s="15" t="s">
        <v>12</v>
      </c>
      <c r="H25" s="15"/>
      <c r="I25" s="15"/>
      <c r="J25" s="15"/>
      <c r="K25" s="15"/>
      <c r="L25" s="15"/>
      <c r="M25" s="15" t="s">
        <v>12</v>
      </c>
      <c r="N25" s="15" t="s">
        <v>12</v>
      </c>
      <c r="O25" s="15"/>
      <c r="P25" s="15"/>
      <c r="Q25" s="15"/>
      <c r="R25" s="15"/>
      <c r="S25" s="15"/>
      <c r="T25" s="15" t="s">
        <v>12</v>
      </c>
      <c r="U25" s="15" t="s">
        <v>12</v>
      </c>
      <c r="V25" s="15"/>
      <c r="W25" s="15"/>
      <c r="X25" s="15"/>
      <c r="Y25" s="15"/>
      <c r="Z25" s="15"/>
      <c r="AA25" s="15" t="s">
        <v>12</v>
      </c>
      <c r="AB25" s="15" t="s">
        <v>12</v>
      </c>
      <c r="AC25" s="15"/>
      <c r="AD25" s="15"/>
      <c r="AE25" s="15"/>
      <c r="AF25" s="15"/>
      <c r="AG25" s="15"/>
      <c r="AH25" s="21">
        <f>COUNTIFS(C23:AG23,"&gt;="&amp;$W$5,C23:AG23,"&lt;="&amp;$AD$5,C25:AG25,"●")</f>
        <v>8</v>
      </c>
      <c r="AI25" s="21">
        <f>COUNTIFS(C23:AG23,"&gt;="&amp;$W$5,C23:AG23,"&lt;="&amp;$AD$5,C25:AG25,"▲")</f>
        <v>3</v>
      </c>
      <c r="AJ25" s="40" t="s">
        <v>2</v>
      </c>
      <c r="AK25" s="41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21">
        <f>COUNTIFS(AL23:BP23,"&gt;="&amp;W20,AL23:BP23,"&lt;="&amp;AD20,AL25:BP25,"●")</f>
        <v>0</v>
      </c>
      <c r="BR25" s="21">
        <f>COUNTIFS(AL23:BP23,"&gt;="&amp;BF20,AL23:BP23,"&lt;="&amp;BM20,AL25:BP25,"▲")</f>
        <v>0</v>
      </c>
      <c r="BS25" s="40" t="s">
        <v>2</v>
      </c>
      <c r="BT25" s="41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21">
        <f>COUNTIFS(BU23:CY23,"&gt;="&amp;BF20,BU23:CY23,"&lt;="&amp;BM20,BU25:CY25,"●")</f>
        <v>0</v>
      </c>
      <c r="DA25" s="21">
        <f>COUNTIFS(BU23:CY23,"&gt;="&amp;CO20,BU23:CY23,"&lt;="&amp;CV20,BU25:CY25,"▲")</f>
        <v>0</v>
      </c>
      <c r="DB25" s="40" t="s">
        <v>2</v>
      </c>
      <c r="DC25" s="41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21">
        <f>COUNTIFS(DD23:EH23,"&gt;="&amp;CO20,DD23:EH23,"&lt;="&amp;CV20,DD25:EH25,"●")</f>
        <v>0</v>
      </c>
      <c r="EJ25" s="21">
        <f>COUNTIFS(DD23:EH23,"&gt;="&amp;DX20,DD23:EH23,"&lt;="&amp;EE20,DD25:EH25,"▲")</f>
        <v>0</v>
      </c>
    </row>
    <row r="26" spans="1:140" ht="9.9499999999999993" customHeight="1">
      <c r="A26" s="1"/>
      <c r="B26" s="1"/>
      <c r="C26" s="21">
        <f>IF(OR(C23=$AD$5,C23=$W$5),"★",)</f>
        <v>0</v>
      </c>
      <c r="D26" s="21">
        <f t="shared" ref="D26:AG26" si="58">IF(OR(D23=$AD$5,D23=$W$5),"★",)</f>
        <v>0</v>
      </c>
      <c r="E26" s="21">
        <f t="shared" si="58"/>
        <v>0</v>
      </c>
      <c r="F26" s="21">
        <f t="shared" si="58"/>
        <v>0</v>
      </c>
      <c r="G26" s="21">
        <f t="shared" si="58"/>
        <v>0</v>
      </c>
      <c r="H26" s="21">
        <f t="shared" si="58"/>
        <v>0</v>
      </c>
      <c r="I26" s="21">
        <f t="shared" si="58"/>
        <v>0</v>
      </c>
      <c r="J26" s="21">
        <f t="shared" si="58"/>
        <v>0</v>
      </c>
      <c r="K26" s="21">
        <f t="shared" si="58"/>
        <v>0</v>
      </c>
      <c r="L26" s="21">
        <f t="shared" si="58"/>
        <v>0</v>
      </c>
      <c r="M26" s="21">
        <f t="shared" si="58"/>
        <v>0</v>
      </c>
      <c r="N26" s="21">
        <f t="shared" si="58"/>
        <v>0</v>
      </c>
      <c r="O26" s="21">
        <f t="shared" si="58"/>
        <v>0</v>
      </c>
      <c r="P26" s="21">
        <f t="shared" si="58"/>
        <v>0</v>
      </c>
      <c r="Q26" s="21">
        <f t="shared" si="58"/>
        <v>0</v>
      </c>
      <c r="R26" s="21">
        <f t="shared" si="58"/>
        <v>0</v>
      </c>
      <c r="S26" s="21">
        <f t="shared" si="58"/>
        <v>0</v>
      </c>
      <c r="T26" s="21">
        <f t="shared" si="58"/>
        <v>0</v>
      </c>
      <c r="U26" s="21">
        <f t="shared" si="58"/>
        <v>0</v>
      </c>
      <c r="V26" s="21">
        <f t="shared" si="58"/>
        <v>0</v>
      </c>
      <c r="W26" s="21">
        <f t="shared" si="58"/>
        <v>0</v>
      </c>
      <c r="X26" s="21">
        <f t="shared" si="58"/>
        <v>0</v>
      </c>
      <c r="Y26" s="21">
        <f t="shared" si="58"/>
        <v>0</v>
      </c>
      <c r="Z26" s="21">
        <f t="shared" si="58"/>
        <v>0</v>
      </c>
      <c r="AA26" s="21">
        <f t="shared" si="58"/>
        <v>0</v>
      </c>
      <c r="AB26" s="21">
        <f t="shared" si="58"/>
        <v>0</v>
      </c>
      <c r="AC26" s="21">
        <f t="shared" si="58"/>
        <v>0</v>
      </c>
      <c r="AD26" s="21">
        <f t="shared" si="58"/>
        <v>0</v>
      </c>
      <c r="AE26" s="21">
        <f t="shared" si="58"/>
        <v>0</v>
      </c>
      <c r="AF26" s="21">
        <f t="shared" si="58"/>
        <v>0</v>
      </c>
      <c r="AG26" s="21">
        <f t="shared" si="58"/>
        <v>0</v>
      </c>
      <c r="AH26" s="21"/>
      <c r="AI26" s="21"/>
      <c r="AJ26" s="1"/>
      <c r="AK26" s="1"/>
      <c r="AL26" s="21">
        <f>IF(OR(AL23=$AD$5,AL23=$W$5),"★",)</f>
        <v>0</v>
      </c>
      <c r="AM26" s="21">
        <f t="shared" ref="AM26:BP26" si="59">IF(OR(AM23=$AD$5,AM23=$W$5),"★",)</f>
        <v>0</v>
      </c>
      <c r="AN26" s="21">
        <f t="shared" si="59"/>
        <v>0</v>
      </c>
      <c r="AO26" s="21">
        <f t="shared" si="59"/>
        <v>0</v>
      </c>
      <c r="AP26" s="21">
        <f t="shared" si="59"/>
        <v>0</v>
      </c>
      <c r="AQ26" s="21">
        <f t="shared" si="59"/>
        <v>0</v>
      </c>
      <c r="AR26" s="21">
        <f t="shared" si="59"/>
        <v>0</v>
      </c>
      <c r="AS26" s="21">
        <f t="shared" si="59"/>
        <v>0</v>
      </c>
      <c r="AT26" s="21">
        <f t="shared" si="59"/>
        <v>0</v>
      </c>
      <c r="AU26" s="21">
        <f t="shared" si="59"/>
        <v>0</v>
      </c>
      <c r="AV26" s="21">
        <f t="shared" si="59"/>
        <v>0</v>
      </c>
      <c r="AW26" s="21">
        <f t="shared" si="59"/>
        <v>0</v>
      </c>
      <c r="AX26" s="21">
        <f t="shared" si="59"/>
        <v>0</v>
      </c>
      <c r="AY26" s="21">
        <f t="shared" si="59"/>
        <v>0</v>
      </c>
      <c r="AZ26" s="21">
        <f t="shared" si="59"/>
        <v>0</v>
      </c>
      <c r="BA26" s="21">
        <f t="shared" si="59"/>
        <v>0</v>
      </c>
      <c r="BB26" s="21">
        <f t="shared" si="59"/>
        <v>0</v>
      </c>
      <c r="BC26" s="21">
        <f t="shared" si="59"/>
        <v>0</v>
      </c>
      <c r="BD26" s="21">
        <f t="shared" si="59"/>
        <v>0</v>
      </c>
      <c r="BE26" s="21">
        <f t="shared" si="59"/>
        <v>0</v>
      </c>
      <c r="BF26" s="21">
        <f t="shared" si="59"/>
        <v>0</v>
      </c>
      <c r="BG26" s="21">
        <f t="shared" si="59"/>
        <v>0</v>
      </c>
      <c r="BH26" s="21">
        <f t="shared" si="59"/>
        <v>0</v>
      </c>
      <c r="BI26" s="21">
        <f t="shared" si="59"/>
        <v>0</v>
      </c>
      <c r="BJ26" s="21">
        <f t="shared" si="59"/>
        <v>0</v>
      </c>
      <c r="BK26" s="21">
        <f t="shared" si="59"/>
        <v>0</v>
      </c>
      <c r="BL26" s="21">
        <f t="shared" si="59"/>
        <v>0</v>
      </c>
      <c r="BM26" s="21">
        <f t="shared" si="59"/>
        <v>0</v>
      </c>
      <c r="BN26" s="21">
        <f t="shared" si="59"/>
        <v>0</v>
      </c>
      <c r="BO26" s="21">
        <f t="shared" si="59"/>
        <v>0</v>
      </c>
      <c r="BP26" s="21">
        <f t="shared" si="59"/>
        <v>0</v>
      </c>
      <c r="BQ26" s="21"/>
      <c r="BR26" s="21"/>
      <c r="BS26" s="1"/>
      <c r="BT26" s="1"/>
      <c r="BU26" s="21">
        <f>IF(OR(BU23=$AD$5,BU23=$W$5),"★",)</f>
        <v>0</v>
      </c>
      <c r="BV26" s="21">
        <f t="shared" ref="BV26:CY26" si="60">IF(OR(BV23=$AD$5,BV23=$W$5),"★",)</f>
        <v>0</v>
      </c>
      <c r="BW26" s="21">
        <f t="shared" si="60"/>
        <v>0</v>
      </c>
      <c r="BX26" s="21">
        <f t="shared" si="60"/>
        <v>0</v>
      </c>
      <c r="BY26" s="21">
        <f t="shared" si="60"/>
        <v>0</v>
      </c>
      <c r="BZ26" s="21">
        <f t="shared" si="60"/>
        <v>0</v>
      </c>
      <c r="CA26" s="21">
        <f t="shared" si="60"/>
        <v>0</v>
      </c>
      <c r="CB26" s="21">
        <f t="shared" si="60"/>
        <v>0</v>
      </c>
      <c r="CC26" s="21">
        <f t="shared" si="60"/>
        <v>0</v>
      </c>
      <c r="CD26" s="21">
        <f t="shared" si="60"/>
        <v>0</v>
      </c>
      <c r="CE26" s="21">
        <f t="shared" si="60"/>
        <v>0</v>
      </c>
      <c r="CF26" s="21">
        <f t="shared" si="60"/>
        <v>0</v>
      </c>
      <c r="CG26" s="21">
        <f t="shared" si="60"/>
        <v>0</v>
      </c>
      <c r="CH26" s="21">
        <f t="shared" si="60"/>
        <v>0</v>
      </c>
      <c r="CI26" s="21">
        <f t="shared" si="60"/>
        <v>0</v>
      </c>
      <c r="CJ26" s="21">
        <f t="shared" si="60"/>
        <v>0</v>
      </c>
      <c r="CK26" s="21">
        <f t="shared" si="60"/>
        <v>0</v>
      </c>
      <c r="CL26" s="21">
        <f t="shared" si="60"/>
        <v>0</v>
      </c>
      <c r="CM26" s="21">
        <f t="shared" si="60"/>
        <v>0</v>
      </c>
      <c r="CN26" s="21">
        <f t="shared" si="60"/>
        <v>0</v>
      </c>
      <c r="CO26" s="21">
        <f t="shared" si="60"/>
        <v>0</v>
      </c>
      <c r="CP26" s="21">
        <f t="shared" si="60"/>
        <v>0</v>
      </c>
      <c r="CQ26" s="21">
        <f t="shared" si="60"/>
        <v>0</v>
      </c>
      <c r="CR26" s="21">
        <f t="shared" si="60"/>
        <v>0</v>
      </c>
      <c r="CS26" s="21">
        <f t="shared" si="60"/>
        <v>0</v>
      </c>
      <c r="CT26" s="21">
        <f t="shared" si="60"/>
        <v>0</v>
      </c>
      <c r="CU26" s="21">
        <f t="shared" si="60"/>
        <v>0</v>
      </c>
      <c r="CV26" s="21">
        <f t="shared" si="60"/>
        <v>0</v>
      </c>
      <c r="CW26" s="21">
        <f t="shared" si="60"/>
        <v>0</v>
      </c>
      <c r="CX26" s="21">
        <f t="shared" si="60"/>
        <v>0</v>
      </c>
      <c r="CY26" s="21">
        <f t="shared" si="60"/>
        <v>0</v>
      </c>
      <c r="CZ26" s="21"/>
      <c r="DA26" s="21"/>
      <c r="DB26" s="1"/>
      <c r="DC26" s="1"/>
      <c r="DD26" s="21">
        <f>IF(OR(DD23=$AD$5,DD23=$W$5),"★",)</f>
        <v>0</v>
      </c>
      <c r="DE26" s="21">
        <f t="shared" ref="DE26:EH26" si="61">IF(OR(DE23=$AD$5,DE23=$W$5),"★",)</f>
        <v>0</v>
      </c>
      <c r="DF26" s="21">
        <f t="shared" si="61"/>
        <v>0</v>
      </c>
      <c r="DG26" s="21">
        <f t="shared" si="61"/>
        <v>0</v>
      </c>
      <c r="DH26" s="21">
        <f t="shared" si="61"/>
        <v>0</v>
      </c>
      <c r="DI26" s="21">
        <f t="shared" si="61"/>
        <v>0</v>
      </c>
      <c r="DJ26" s="21">
        <f t="shared" si="61"/>
        <v>0</v>
      </c>
      <c r="DK26" s="21">
        <f t="shared" si="61"/>
        <v>0</v>
      </c>
      <c r="DL26" s="21">
        <f t="shared" si="61"/>
        <v>0</v>
      </c>
      <c r="DM26" s="21">
        <f t="shared" si="61"/>
        <v>0</v>
      </c>
      <c r="DN26" s="21">
        <f t="shared" si="61"/>
        <v>0</v>
      </c>
      <c r="DO26" s="21">
        <f t="shared" si="61"/>
        <v>0</v>
      </c>
      <c r="DP26" s="21">
        <f t="shared" si="61"/>
        <v>0</v>
      </c>
      <c r="DQ26" s="21">
        <f t="shared" si="61"/>
        <v>0</v>
      </c>
      <c r="DR26" s="21">
        <f t="shared" si="61"/>
        <v>0</v>
      </c>
      <c r="DS26" s="21">
        <f t="shared" si="61"/>
        <v>0</v>
      </c>
      <c r="DT26" s="21">
        <f t="shared" si="61"/>
        <v>0</v>
      </c>
      <c r="DU26" s="21">
        <f t="shared" si="61"/>
        <v>0</v>
      </c>
      <c r="DV26" s="21">
        <f t="shared" si="61"/>
        <v>0</v>
      </c>
      <c r="DW26" s="21">
        <f t="shared" si="61"/>
        <v>0</v>
      </c>
      <c r="DX26" s="21">
        <f t="shared" si="61"/>
        <v>0</v>
      </c>
      <c r="DY26" s="21">
        <f t="shared" si="61"/>
        <v>0</v>
      </c>
      <c r="DZ26" s="21">
        <f t="shared" si="61"/>
        <v>0</v>
      </c>
      <c r="EA26" s="21">
        <f t="shared" si="61"/>
        <v>0</v>
      </c>
      <c r="EB26" s="21">
        <f t="shared" si="61"/>
        <v>0</v>
      </c>
      <c r="EC26" s="21">
        <f t="shared" si="61"/>
        <v>0</v>
      </c>
      <c r="ED26" s="21">
        <f t="shared" si="61"/>
        <v>0</v>
      </c>
      <c r="EE26" s="21">
        <f t="shared" si="61"/>
        <v>0</v>
      </c>
      <c r="EF26" s="21">
        <f t="shared" si="61"/>
        <v>0</v>
      </c>
      <c r="EG26" s="21">
        <f t="shared" si="61"/>
        <v>0</v>
      </c>
      <c r="EH26" s="21">
        <f t="shared" si="61"/>
        <v>0</v>
      </c>
      <c r="EI26" s="21"/>
      <c r="EJ26" s="21"/>
    </row>
    <row r="27" spans="1:140" ht="19.5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2">
        <f>C28</f>
        <v>45689</v>
      </c>
      <c r="Q27" s="42"/>
      <c r="R27" s="42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23" t="s">
        <v>22</v>
      </c>
      <c r="AG27" s="22" t="str">
        <f>IF(AH30&gt;=AI29,"OK","NG")</f>
        <v>OK</v>
      </c>
      <c r="AH27" s="21">
        <f>IFERROR(IF(AG27="NG",1,0),0)</f>
        <v>0</v>
      </c>
      <c r="AI27" s="21"/>
      <c r="AJ27" s="1"/>
      <c r="AK27" s="1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2">
        <f>AL28</f>
        <v>45870</v>
      </c>
      <c r="AZ27" s="42"/>
      <c r="BA27" s="42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23" t="s">
        <v>22</v>
      </c>
      <c r="BP27" s="22" t="e">
        <f>IF(BQ30&gt;=BR29,"OK","NG")</f>
        <v>#N/A</v>
      </c>
      <c r="BQ27" s="21">
        <f>IFERROR(IF(BP27="NG",1,0),0)</f>
        <v>0</v>
      </c>
      <c r="BR27" s="21"/>
      <c r="BS27" s="1"/>
      <c r="BT27" s="1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2">
        <f>BU28</f>
        <v>46054</v>
      </c>
      <c r="CI27" s="42"/>
      <c r="CJ27" s="42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23" t="s">
        <v>22</v>
      </c>
      <c r="CY27" s="22" t="e">
        <f>IF(CZ30&gt;=DA29,"OK","NG")</f>
        <v>#N/A</v>
      </c>
      <c r="CZ27" s="21">
        <f>IFERROR(IF(CY27="NG",1,0),0)</f>
        <v>0</v>
      </c>
      <c r="DA27" s="21"/>
      <c r="DB27" s="1"/>
      <c r="DC27" s="1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2">
        <f>DD28</f>
        <v>46235</v>
      </c>
      <c r="DR27" s="42"/>
      <c r="DS27" s="42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23" t="s">
        <v>22</v>
      </c>
      <c r="EH27" s="22" t="e">
        <f>IF(EI30&gt;=EJ29,"OK","NG")</f>
        <v>#N/A</v>
      </c>
      <c r="EI27" s="21">
        <f>IFERROR(IF(EH27="NG",1,0),0)</f>
        <v>0</v>
      </c>
      <c r="EJ27" s="21"/>
    </row>
    <row r="28" spans="1:140" ht="19.5">
      <c r="A28" s="40" t="s">
        <v>6</v>
      </c>
      <c r="B28" s="41"/>
      <c r="C28" s="7">
        <f>DATE(YEAR(AH23),MONTH(AH23),1)</f>
        <v>45689</v>
      </c>
      <c r="D28" s="7">
        <f>C28+DAY(1)</f>
        <v>45690</v>
      </c>
      <c r="E28" s="7">
        <f t="shared" ref="E28:AH28" si="62">D28+DAY(1)</f>
        <v>45691</v>
      </c>
      <c r="F28" s="7">
        <f t="shared" si="62"/>
        <v>45692</v>
      </c>
      <c r="G28" s="7">
        <f t="shared" si="62"/>
        <v>45693</v>
      </c>
      <c r="H28" s="7">
        <f t="shared" si="62"/>
        <v>45694</v>
      </c>
      <c r="I28" s="7">
        <f t="shared" si="62"/>
        <v>45695</v>
      </c>
      <c r="J28" s="7">
        <f t="shared" si="62"/>
        <v>45696</v>
      </c>
      <c r="K28" s="7">
        <f t="shared" si="62"/>
        <v>45697</v>
      </c>
      <c r="L28" s="7">
        <f t="shared" si="62"/>
        <v>45698</v>
      </c>
      <c r="M28" s="7">
        <f t="shared" si="62"/>
        <v>45699</v>
      </c>
      <c r="N28" s="7">
        <f t="shared" si="62"/>
        <v>45700</v>
      </c>
      <c r="O28" s="7">
        <f t="shared" si="62"/>
        <v>45701</v>
      </c>
      <c r="P28" s="7">
        <f t="shared" si="62"/>
        <v>45702</v>
      </c>
      <c r="Q28" s="7">
        <f t="shared" si="62"/>
        <v>45703</v>
      </c>
      <c r="R28" s="7">
        <f t="shared" si="62"/>
        <v>45704</v>
      </c>
      <c r="S28" s="7">
        <f t="shared" si="62"/>
        <v>45705</v>
      </c>
      <c r="T28" s="7">
        <f t="shared" si="62"/>
        <v>45706</v>
      </c>
      <c r="U28" s="7">
        <f t="shared" si="62"/>
        <v>45707</v>
      </c>
      <c r="V28" s="7">
        <f t="shared" si="62"/>
        <v>45708</v>
      </c>
      <c r="W28" s="7">
        <f t="shared" si="62"/>
        <v>45709</v>
      </c>
      <c r="X28" s="7">
        <f>W28+DAY(1)</f>
        <v>45710</v>
      </c>
      <c r="Y28" s="7">
        <f t="shared" si="62"/>
        <v>45711</v>
      </c>
      <c r="Z28" s="7">
        <f t="shared" si="62"/>
        <v>45712</v>
      </c>
      <c r="AA28" s="7">
        <f t="shared" si="62"/>
        <v>45713</v>
      </c>
      <c r="AB28" s="7">
        <f t="shared" si="62"/>
        <v>45714</v>
      </c>
      <c r="AC28" s="7">
        <f t="shared" si="62"/>
        <v>45715</v>
      </c>
      <c r="AD28" s="7">
        <f t="shared" si="62"/>
        <v>45716</v>
      </c>
      <c r="AE28" s="7">
        <f t="shared" si="62"/>
        <v>45717</v>
      </c>
      <c r="AF28" s="7">
        <f t="shared" si="62"/>
        <v>45718</v>
      </c>
      <c r="AG28" s="7">
        <f t="shared" si="62"/>
        <v>45719</v>
      </c>
      <c r="AH28" s="27">
        <f t="shared" si="62"/>
        <v>45720</v>
      </c>
      <c r="AI28" s="21"/>
      <c r="AJ28" s="40" t="s">
        <v>6</v>
      </c>
      <c r="AK28" s="41"/>
      <c r="AL28" s="7">
        <f>DATE(YEAR(BQ23),MONTH(BQ23),1)</f>
        <v>45870</v>
      </c>
      <c r="AM28" s="7">
        <f>AL28+DAY(1)</f>
        <v>45871</v>
      </c>
      <c r="AN28" s="7">
        <f t="shared" ref="AN28:BF28" si="63">AM28+DAY(1)</f>
        <v>45872</v>
      </c>
      <c r="AO28" s="7">
        <f t="shared" si="63"/>
        <v>45873</v>
      </c>
      <c r="AP28" s="7">
        <f t="shared" si="63"/>
        <v>45874</v>
      </c>
      <c r="AQ28" s="7">
        <f t="shared" si="63"/>
        <v>45875</v>
      </c>
      <c r="AR28" s="7">
        <f t="shared" si="63"/>
        <v>45876</v>
      </c>
      <c r="AS28" s="7">
        <f t="shared" si="63"/>
        <v>45877</v>
      </c>
      <c r="AT28" s="7">
        <f t="shared" si="63"/>
        <v>45878</v>
      </c>
      <c r="AU28" s="7">
        <f t="shared" si="63"/>
        <v>45879</v>
      </c>
      <c r="AV28" s="7">
        <f t="shared" si="63"/>
        <v>45880</v>
      </c>
      <c r="AW28" s="7">
        <f t="shared" si="63"/>
        <v>45881</v>
      </c>
      <c r="AX28" s="7">
        <f t="shared" si="63"/>
        <v>45882</v>
      </c>
      <c r="AY28" s="7">
        <f t="shared" si="63"/>
        <v>45883</v>
      </c>
      <c r="AZ28" s="7">
        <f t="shared" si="63"/>
        <v>45884</v>
      </c>
      <c r="BA28" s="7">
        <f t="shared" si="63"/>
        <v>45885</v>
      </c>
      <c r="BB28" s="7">
        <f t="shared" si="63"/>
        <v>45886</v>
      </c>
      <c r="BC28" s="7">
        <f t="shared" si="63"/>
        <v>45887</v>
      </c>
      <c r="BD28" s="7">
        <f t="shared" si="63"/>
        <v>45888</v>
      </c>
      <c r="BE28" s="7">
        <f t="shared" si="63"/>
        <v>45889</v>
      </c>
      <c r="BF28" s="7">
        <f t="shared" si="63"/>
        <v>45890</v>
      </c>
      <c r="BG28" s="7">
        <f>BF28+DAY(1)</f>
        <v>45891</v>
      </c>
      <c r="BH28" s="7">
        <f t="shared" ref="BH28:BQ28" si="64">BG28+DAY(1)</f>
        <v>45892</v>
      </c>
      <c r="BI28" s="7">
        <f t="shared" si="64"/>
        <v>45893</v>
      </c>
      <c r="BJ28" s="7">
        <f t="shared" si="64"/>
        <v>45894</v>
      </c>
      <c r="BK28" s="7">
        <f t="shared" si="64"/>
        <v>45895</v>
      </c>
      <c r="BL28" s="7">
        <f t="shared" si="64"/>
        <v>45896</v>
      </c>
      <c r="BM28" s="7">
        <f t="shared" si="64"/>
        <v>45897</v>
      </c>
      <c r="BN28" s="7">
        <f t="shared" si="64"/>
        <v>45898</v>
      </c>
      <c r="BO28" s="7">
        <f t="shared" si="64"/>
        <v>45899</v>
      </c>
      <c r="BP28" s="7">
        <f t="shared" si="64"/>
        <v>45900</v>
      </c>
      <c r="BQ28" s="27">
        <f t="shared" si="64"/>
        <v>45901</v>
      </c>
      <c r="BR28" s="21"/>
      <c r="BS28" s="40" t="s">
        <v>6</v>
      </c>
      <c r="BT28" s="41"/>
      <c r="BU28" s="7">
        <f>DATE(YEAR(CZ23),MONTH(CZ23),1)</f>
        <v>46054</v>
      </c>
      <c r="BV28" s="7">
        <f>BU28+DAY(1)</f>
        <v>46055</v>
      </c>
      <c r="BW28" s="7">
        <f t="shared" ref="BW28:CO28" si="65">BV28+DAY(1)</f>
        <v>46056</v>
      </c>
      <c r="BX28" s="7">
        <f t="shared" si="65"/>
        <v>46057</v>
      </c>
      <c r="BY28" s="7">
        <f t="shared" si="65"/>
        <v>46058</v>
      </c>
      <c r="BZ28" s="7">
        <f t="shared" si="65"/>
        <v>46059</v>
      </c>
      <c r="CA28" s="7">
        <f t="shared" si="65"/>
        <v>46060</v>
      </c>
      <c r="CB28" s="7">
        <f t="shared" si="65"/>
        <v>46061</v>
      </c>
      <c r="CC28" s="7">
        <f t="shared" si="65"/>
        <v>46062</v>
      </c>
      <c r="CD28" s="7">
        <f t="shared" si="65"/>
        <v>46063</v>
      </c>
      <c r="CE28" s="7">
        <f t="shared" si="65"/>
        <v>46064</v>
      </c>
      <c r="CF28" s="7">
        <f t="shared" si="65"/>
        <v>46065</v>
      </c>
      <c r="CG28" s="7">
        <f t="shared" si="65"/>
        <v>46066</v>
      </c>
      <c r="CH28" s="7">
        <f t="shared" si="65"/>
        <v>46067</v>
      </c>
      <c r="CI28" s="7">
        <f t="shared" si="65"/>
        <v>46068</v>
      </c>
      <c r="CJ28" s="7">
        <f t="shared" si="65"/>
        <v>46069</v>
      </c>
      <c r="CK28" s="7">
        <f t="shared" si="65"/>
        <v>46070</v>
      </c>
      <c r="CL28" s="7">
        <f t="shared" si="65"/>
        <v>46071</v>
      </c>
      <c r="CM28" s="7">
        <f t="shared" si="65"/>
        <v>46072</v>
      </c>
      <c r="CN28" s="7">
        <f t="shared" si="65"/>
        <v>46073</v>
      </c>
      <c r="CO28" s="7">
        <f t="shared" si="65"/>
        <v>46074</v>
      </c>
      <c r="CP28" s="7">
        <f>CO28+DAY(1)</f>
        <v>46075</v>
      </c>
      <c r="CQ28" s="7">
        <f t="shared" ref="CQ28:CZ28" si="66">CP28+DAY(1)</f>
        <v>46076</v>
      </c>
      <c r="CR28" s="7">
        <f t="shared" si="66"/>
        <v>46077</v>
      </c>
      <c r="CS28" s="7">
        <f t="shared" si="66"/>
        <v>46078</v>
      </c>
      <c r="CT28" s="7">
        <f t="shared" si="66"/>
        <v>46079</v>
      </c>
      <c r="CU28" s="7">
        <f t="shared" si="66"/>
        <v>46080</v>
      </c>
      <c r="CV28" s="7">
        <f t="shared" si="66"/>
        <v>46081</v>
      </c>
      <c r="CW28" s="7">
        <f t="shared" si="66"/>
        <v>46082</v>
      </c>
      <c r="CX28" s="7">
        <f t="shared" si="66"/>
        <v>46083</v>
      </c>
      <c r="CY28" s="7">
        <f t="shared" si="66"/>
        <v>46084</v>
      </c>
      <c r="CZ28" s="27">
        <f t="shared" si="66"/>
        <v>46085</v>
      </c>
      <c r="DA28" s="21"/>
      <c r="DB28" s="40" t="s">
        <v>6</v>
      </c>
      <c r="DC28" s="41"/>
      <c r="DD28" s="7">
        <f>DATE(YEAR(EI23),MONTH(EI23),1)</f>
        <v>46235</v>
      </c>
      <c r="DE28" s="7">
        <f>DD28+DAY(1)</f>
        <v>46236</v>
      </c>
      <c r="DF28" s="7">
        <f t="shared" ref="DF28:DX28" si="67">DE28+DAY(1)</f>
        <v>46237</v>
      </c>
      <c r="DG28" s="7">
        <f t="shared" si="67"/>
        <v>46238</v>
      </c>
      <c r="DH28" s="7">
        <f t="shared" si="67"/>
        <v>46239</v>
      </c>
      <c r="DI28" s="7">
        <f t="shared" si="67"/>
        <v>46240</v>
      </c>
      <c r="DJ28" s="7">
        <f t="shared" si="67"/>
        <v>46241</v>
      </c>
      <c r="DK28" s="7">
        <f t="shared" si="67"/>
        <v>46242</v>
      </c>
      <c r="DL28" s="7">
        <f t="shared" si="67"/>
        <v>46243</v>
      </c>
      <c r="DM28" s="7">
        <f t="shared" si="67"/>
        <v>46244</v>
      </c>
      <c r="DN28" s="7">
        <f t="shared" si="67"/>
        <v>46245</v>
      </c>
      <c r="DO28" s="7">
        <f t="shared" si="67"/>
        <v>46246</v>
      </c>
      <c r="DP28" s="7">
        <f t="shared" si="67"/>
        <v>46247</v>
      </c>
      <c r="DQ28" s="7">
        <f t="shared" si="67"/>
        <v>46248</v>
      </c>
      <c r="DR28" s="7">
        <f t="shared" si="67"/>
        <v>46249</v>
      </c>
      <c r="DS28" s="7">
        <f t="shared" si="67"/>
        <v>46250</v>
      </c>
      <c r="DT28" s="7">
        <f t="shared" si="67"/>
        <v>46251</v>
      </c>
      <c r="DU28" s="7">
        <f t="shared" si="67"/>
        <v>46252</v>
      </c>
      <c r="DV28" s="7">
        <f t="shared" si="67"/>
        <v>46253</v>
      </c>
      <c r="DW28" s="7">
        <f t="shared" si="67"/>
        <v>46254</v>
      </c>
      <c r="DX28" s="7">
        <f t="shared" si="67"/>
        <v>46255</v>
      </c>
      <c r="DY28" s="7">
        <f>DX28+DAY(1)</f>
        <v>46256</v>
      </c>
      <c r="DZ28" s="7">
        <f t="shared" ref="DZ28:EI28" si="68">DY28+DAY(1)</f>
        <v>46257</v>
      </c>
      <c r="EA28" s="7">
        <f t="shared" si="68"/>
        <v>46258</v>
      </c>
      <c r="EB28" s="7">
        <f t="shared" si="68"/>
        <v>46259</v>
      </c>
      <c r="EC28" s="7">
        <f t="shared" si="68"/>
        <v>46260</v>
      </c>
      <c r="ED28" s="7">
        <f t="shared" si="68"/>
        <v>46261</v>
      </c>
      <c r="EE28" s="7">
        <f t="shared" si="68"/>
        <v>46262</v>
      </c>
      <c r="EF28" s="7">
        <f t="shared" si="68"/>
        <v>46263</v>
      </c>
      <c r="EG28" s="7">
        <f t="shared" si="68"/>
        <v>46264</v>
      </c>
      <c r="EH28" s="7">
        <f t="shared" si="68"/>
        <v>46265</v>
      </c>
      <c r="EI28" s="27">
        <f t="shared" si="68"/>
        <v>46266</v>
      </c>
      <c r="EJ28" s="21"/>
    </row>
    <row r="29" spans="1:140" ht="19.5">
      <c r="A29" s="40" t="s">
        <v>1</v>
      </c>
      <c r="B29" s="41"/>
      <c r="C29" s="8" t="str">
        <f>TEXT(C28,"aaa")</f>
        <v>土</v>
      </c>
      <c r="D29" s="8" t="str">
        <f t="shared" ref="D29:AG29" si="69">TEXT(D28,"aaa")</f>
        <v>日</v>
      </c>
      <c r="E29" s="8" t="str">
        <f t="shared" si="69"/>
        <v>月</v>
      </c>
      <c r="F29" s="8" t="str">
        <f t="shared" si="69"/>
        <v>火</v>
      </c>
      <c r="G29" s="8" t="str">
        <f t="shared" si="69"/>
        <v>水</v>
      </c>
      <c r="H29" s="8" t="str">
        <f t="shared" si="69"/>
        <v>木</v>
      </c>
      <c r="I29" s="8" t="str">
        <f t="shared" si="69"/>
        <v>金</v>
      </c>
      <c r="J29" s="8" t="str">
        <f t="shared" si="69"/>
        <v>土</v>
      </c>
      <c r="K29" s="8" t="str">
        <f t="shared" si="69"/>
        <v>日</v>
      </c>
      <c r="L29" s="8" t="str">
        <f t="shared" si="69"/>
        <v>月</v>
      </c>
      <c r="M29" s="8" t="str">
        <f t="shared" si="69"/>
        <v>火</v>
      </c>
      <c r="N29" s="8" t="str">
        <f t="shared" si="69"/>
        <v>水</v>
      </c>
      <c r="O29" s="8" t="str">
        <f t="shared" si="69"/>
        <v>木</v>
      </c>
      <c r="P29" s="8" t="str">
        <f t="shared" si="69"/>
        <v>金</v>
      </c>
      <c r="Q29" s="8" t="str">
        <f t="shared" si="69"/>
        <v>土</v>
      </c>
      <c r="R29" s="8" t="str">
        <f t="shared" si="69"/>
        <v>日</v>
      </c>
      <c r="S29" s="8" t="str">
        <f t="shared" si="69"/>
        <v>月</v>
      </c>
      <c r="T29" s="8" t="str">
        <f t="shared" si="69"/>
        <v>火</v>
      </c>
      <c r="U29" s="8" t="str">
        <f t="shared" si="69"/>
        <v>水</v>
      </c>
      <c r="V29" s="8" t="str">
        <f t="shared" si="69"/>
        <v>木</v>
      </c>
      <c r="W29" s="8" t="str">
        <f t="shared" si="69"/>
        <v>金</v>
      </c>
      <c r="X29" s="8" t="str">
        <f t="shared" si="69"/>
        <v>土</v>
      </c>
      <c r="Y29" s="8" t="str">
        <f t="shared" si="69"/>
        <v>日</v>
      </c>
      <c r="Z29" s="8" t="str">
        <f t="shared" si="69"/>
        <v>月</v>
      </c>
      <c r="AA29" s="8" t="str">
        <f t="shared" si="69"/>
        <v>火</v>
      </c>
      <c r="AB29" s="8" t="str">
        <f t="shared" si="69"/>
        <v>水</v>
      </c>
      <c r="AC29" s="8" t="str">
        <f t="shared" si="69"/>
        <v>木</v>
      </c>
      <c r="AD29" s="8" t="str">
        <f t="shared" si="69"/>
        <v>金</v>
      </c>
      <c r="AE29" s="8" t="str">
        <f t="shared" si="69"/>
        <v>土</v>
      </c>
      <c r="AF29" s="8" t="str">
        <f t="shared" si="69"/>
        <v>日</v>
      </c>
      <c r="AG29" s="8" t="str">
        <f t="shared" si="69"/>
        <v>月</v>
      </c>
      <c r="AH29" s="21">
        <f>_xlfn.IFS(AND(C28&lt;=$W$5,C33&gt;C28),C33-$W$5,AND(C28&gt;$W$5,C33&lt;=$AD$5),C33-C28,AND(C28&lt;$AD$5,C33&gt;$AD$5),$AD$5-C28+1)</f>
        <v>28</v>
      </c>
      <c r="AI29" s="21">
        <f>ROUNDUP((AH29-AI30)*0.285,0)</f>
        <v>8</v>
      </c>
      <c r="AJ29" s="40" t="s">
        <v>1</v>
      </c>
      <c r="AK29" s="41"/>
      <c r="AL29" s="8" t="str">
        <f>TEXT(AL28,"aaa")</f>
        <v>金</v>
      </c>
      <c r="AM29" s="8" t="str">
        <f t="shared" ref="AM29:BP29" si="70">TEXT(AM28,"aaa")</f>
        <v>土</v>
      </c>
      <c r="AN29" s="8" t="str">
        <f t="shared" si="70"/>
        <v>日</v>
      </c>
      <c r="AO29" s="8" t="str">
        <f t="shared" si="70"/>
        <v>月</v>
      </c>
      <c r="AP29" s="8" t="str">
        <f t="shared" si="70"/>
        <v>火</v>
      </c>
      <c r="AQ29" s="8" t="str">
        <f t="shared" si="70"/>
        <v>水</v>
      </c>
      <c r="AR29" s="8" t="str">
        <f t="shared" si="70"/>
        <v>木</v>
      </c>
      <c r="AS29" s="8" t="str">
        <f t="shared" si="70"/>
        <v>金</v>
      </c>
      <c r="AT29" s="8" t="str">
        <f t="shared" si="70"/>
        <v>土</v>
      </c>
      <c r="AU29" s="8" t="str">
        <f t="shared" si="70"/>
        <v>日</v>
      </c>
      <c r="AV29" s="8" t="str">
        <f t="shared" si="70"/>
        <v>月</v>
      </c>
      <c r="AW29" s="8" t="str">
        <f t="shared" si="70"/>
        <v>火</v>
      </c>
      <c r="AX29" s="8" t="str">
        <f t="shared" si="70"/>
        <v>水</v>
      </c>
      <c r="AY29" s="8" t="str">
        <f t="shared" si="70"/>
        <v>木</v>
      </c>
      <c r="AZ29" s="8" t="str">
        <f t="shared" si="70"/>
        <v>金</v>
      </c>
      <c r="BA29" s="8" t="str">
        <f t="shared" si="70"/>
        <v>土</v>
      </c>
      <c r="BB29" s="8" t="str">
        <f t="shared" si="70"/>
        <v>日</v>
      </c>
      <c r="BC29" s="8" t="str">
        <f t="shared" si="70"/>
        <v>月</v>
      </c>
      <c r="BD29" s="8" t="str">
        <f t="shared" si="70"/>
        <v>火</v>
      </c>
      <c r="BE29" s="8" t="str">
        <f t="shared" si="70"/>
        <v>水</v>
      </c>
      <c r="BF29" s="8" t="str">
        <f t="shared" si="70"/>
        <v>木</v>
      </c>
      <c r="BG29" s="8" t="str">
        <f t="shared" si="70"/>
        <v>金</v>
      </c>
      <c r="BH29" s="8" t="str">
        <f t="shared" si="70"/>
        <v>土</v>
      </c>
      <c r="BI29" s="8" t="str">
        <f t="shared" si="70"/>
        <v>日</v>
      </c>
      <c r="BJ29" s="8" t="str">
        <f t="shared" si="70"/>
        <v>月</v>
      </c>
      <c r="BK29" s="8" t="str">
        <f t="shared" si="70"/>
        <v>火</v>
      </c>
      <c r="BL29" s="8" t="str">
        <f t="shared" si="70"/>
        <v>水</v>
      </c>
      <c r="BM29" s="8" t="str">
        <f t="shared" si="70"/>
        <v>木</v>
      </c>
      <c r="BN29" s="8" t="str">
        <f t="shared" si="70"/>
        <v>金</v>
      </c>
      <c r="BO29" s="8" t="str">
        <f t="shared" si="70"/>
        <v>土</v>
      </c>
      <c r="BP29" s="8" t="str">
        <f t="shared" si="70"/>
        <v>日</v>
      </c>
      <c r="BQ29" s="21" t="e">
        <f>_xlfn.IFS(AND(AL28&lt;=$W$5,AL33&gt;AL28),AL33-$W$5,AND(AL28&gt;$W$5,AL33&lt;=$AD$5),AL33-AL28,AND(AL28&lt;$AD$5,AL33&gt;$AD$5),$AD$5-AL28+1)</f>
        <v>#N/A</v>
      </c>
      <c r="BR29" s="21" t="e">
        <f>ROUNDUP((BQ29-BR30)*0.285,0)</f>
        <v>#N/A</v>
      </c>
      <c r="BS29" s="40" t="s">
        <v>1</v>
      </c>
      <c r="BT29" s="41"/>
      <c r="BU29" s="8" t="str">
        <f>TEXT(BU28,"aaa")</f>
        <v>日</v>
      </c>
      <c r="BV29" s="8" t="str">
        <f t="shared" ref="BV29:CY29" si="71">TEXT(BV28,"aaa")</f>
        <v>月</v>
      </c>
      <c r="BW29" s="8" t="str">
        <f t="shared" si="71"/>
        <v>火</v>
      </c>
      <c r="BX29" s="8" t="str">
        <f t="shared" si="71"/>
        <v>水</v>
      </c>
      <c r="BY29" s="8" t="str">
        <f t="shared" si="71"/>
        <v>木</v>
      </c>
      <c r="BZ29" s="8" t="str">
        <f t="shared" si="71"/>
        <v>金</v>
      </c>
      <c r="CA29" s="8" t="str">
        <f t="shared" si="71"/>
        <v>土</v>
      </c>
      <c r="CB29" s="8" t="str">
        <f t="shared" si="71"/>
        <v>日</v>
      </c>
      <c r="CC29" s="8" t="str">
        <f t="shared" si="71"/>
        <v>月</v>
      </c>
      <c r="CD29" s="8" t="str">
        <f t="shared" si="71"/>
        <v>火</v>
      </c>
      <c r="CE29" s="8" t="str">
        <f t="shared" si="71"/>
        <v>水</v>
      </c>
      <c r="CF29" s="8" t="str">
        <f t="shared" si="71"/>
        <v>木</v>
      </c>
      <c r="CG29" s="8" t="str">
        <f t="shared" si="71"/>
        <v>金</v>
      </c>
      <c r="CH29" s="8" t="str">
        <f t="shared" si="71"/>
        <v>土</v>
      </c>
      <c r="CI29" s="8" t="str">
        <f t="shared" si="71"/>
        <v>日</v>
      </c>
      <c r="CJ29" s="8" t="str">
        <f t="shared" si="71"/>
        <v>月</v>
      </c>
      <c r="CK29" s="8" t="str">
        <f t="shared" si="71"/>
        <v>火</v>
      </c>
      <c r="CL29" s="8" t="str">
        <f t="shared" si="71"/>
        <v>水</v>
      </c>
      <c r="CM29" s="8" t="str">
        <f t="shared" si="71"/>
        <v>木</v>
      </c>
      <c r="CN29" s="8" t="str">
        <f t="shared" si="71"/>
        <v>金</v>
      </c>
      <c r="CO29" s="8" t="str">
        <f t="shared" si="71"/>
        <v>土</v>
      </c>
      <c r="CP29" s="8" t="str">
        <f t="shared" si="71"/>
        <v>日</v>
      </c>
      <c r="CQ29" s="8" t="str">
        <f t="shared" si="71"/>
        <v>月</v>
      </c>
      <c r="CR29" s="8" t="str">
        <f t="shared" si="71"/>
        <v>火</v>
      </c>
      <c r="CS29" s="8" t="str">
        <f t="shared" si="71"/>
        <v>水</v>
      </c>
      <c r="CT29" s="8" t="str">
        <f t="shared" si="71"/>
        <v>木</v>
      </c>
      <c r="CU29" s="8" t="str">
        <f t="shared" si="71"/>
        <v>金</v>
      </c>
      <c r="CV29" s="8" t="str">
        <f t="shared" si="71"/>
        <v>土</v>
      </c>
      <c r="CW29" s="8" t="str">
        <f t="shared" si="71"/>
        <v>日</v>
      </c>
      <c r="CX29" s="8" t="str">
        <f t="shared" si="71"/>
        <v>月</v>
      </c>
      <c r="CY29" s="8" t="str">
        <f t="shared" si="71"/>
        <v>火</v>
      </c>
      <c r="CZ29" s="21" t="e">
        <f>_xlfn.IFS(AND(BU28&lt;=$W$5,BU33&gt;BU28),BU33-$W$5,AND(BU28&gt;$W$5,BU33&lt;=$AD$5),BU33-BU28,AND(BU28&lt;$AD$5,BU33&gt;$AD$5),$AD$5-BU28+1)</f>
        <v>#N/A</v>
      </c>
      <c r="DA29" s="21" t="e">
        <f>ROUNDUP((CZ29-DA30)*0.285,0)</f>
        <v>#N/A</v>
      </c>
      <c r="DB29" s="40" t="s">
        <v>1</v>
      </c>
      <c r="DC29" s="41"/>
      <c r="DD29" s="8" t="str">
        <f>TEXT(DD28,"aaa")</f>
        <v>土</v>
      </c>
      <c r="DE29" s="8" t="str">
        <f t="shared" ref="DE29:EH29" si="72">TEXT(DE28,"aaa")</f>
        <v>日</v>
      </c>
      <c r="DF29" s="8" t="str">
        <f t="shared" si="72"/>
        <v>月</v>
      </c>
      <c r="DG29" s="8" t="str">
        <f t="shared" si="72"/>
        <v>火</v>
      </c>
      <c r="DH29" s="8" t="str">
        <f t="shared" si="72"/>
        <v>水</v>
      </c>
      <c r="DI29" s="8" t="str">
        <f t="shared" si="72"/>
        <v>木</v>
      </c>
      <c r="DJ29" s="8" t="str">
        <f t="shared" si="72"/>
        <v>金</v>
      </c>
      <c r="DK29" s="8" t="str">
        <f t="shared" si="72"/>
        <v>土</v>
      </c>
      <c r="DL29" s="8" t="str">
        <f t="shared" si="72"/>
        <v>日</v>
      </c>
      <c r="DM29" s="8" t="str">
        <f t="shared" si="72"/>
        <v>月</v>
      </c>
      <c r="DN29" s="8" t="str">
        <f t="shared" si="72"/>
        <v>火</v>
      </c>
      <c r="DO29" s="8" t="str">
        <f t="shared" si="72"/>
        <v>水</v>
      </c>
      <c r="DP29" s="8" t="str">
        <f t="shared" si="72"/>
        <v>木</v>
      </c>
      <c r="DQ29" s="8" t="str">
        <f t="shared" si="72"/>
        <v>金</v>
      </c>
      <c r="DR29" s="8" t="str">
        <f t="shared" si="72"/>
        <v>土</v>
      </c>
      <c r="DS29" s="8" t="str">
        <f t="shared" si="72"/>
        <v>日</v>
      </c>
      <c r="DT29" s="8" t="str">
        <f t="shared" si="72"/>
        <v>月</v>
      </c>
      <c r="DU29" s="8" t="str">
        <f t="shared" si="72"/>
        <v>火</v>
      </c>
      <c r="DV29" s="8" t="str">
        <f t="shared" si="72"/>
        <v>水</v>
      </c>
      <c r="DW29" s="8" t="str">
        <f t="shared" si="72"/>
        <v>木</v>
      </c>
      <c r="DX29" s="8" t="str">
        <f t="shared" si="72"/>
        <v>金</v>
      </c>
      <c r="DY29" s="8" t="str">
        <f t="shared" si="72"/>
        <v>土</v>
      </c>
      <c r="DZ29" s="8" t="str">
        <f t="shared" si="72"/>
        <v>日</v>
      </c>
      <c r="EA29" s="8" t="str">
        <f t="shared" si="72"/>
        <v>月</v>
      </c>
      <c r="EB29" s="8" t="str">
        <f t="shared" si="72"/>
        <v>火</v>
      </c>
      <c r="EC29" s="8" t="str">
        <f t="shared" si="72"/>
        <v>水</v>
      </c>
      <c r="ED29" s="8" t="str">
        <f t="shared" si="72"/>
        <v>木</v>
      </c>
      <c r="EE29" s="8" t="str">
        <f t="shared" si="72"/>
        <v>金</v>
      </c>
      <c r="EF29" s="8" t="str">
        <f t="shared" si="72"/>
        <v>土</v>
      </c>
      <c r="EG29" s="8" t="str">
        <f t="shared" si="72"/>
        <v>日</v>
      </c>
      <c r="EH29" s="8" t="str">
        <f t="shared" si="72"/>
        <v>月</v>
      </c>
      <c r="EI29" s="21" t="e">
        <f>_xlfn.IFS(AND(DD28&lt;=$W$5,DD33&gt;DD28),DD33-$W$5,AND(DD28&gt;$W$5,DD33&lt;=$AD$5),DD33-DD28,AND(DD28&lt;$AD$5,DD33&gt;$AD$5),$AD$5-DD28+1)</f>
        <v>#N/A</v>
      </c>
      <c r="EJ29" s="21" t="e">
        <f>ROUNDUP((EI29-EJ30)*0.285,0)</f>
        <v>#N/A</v>
      </c>
    </row>
    <row r="30" spans="1:140" ht="19.5">
      <c r="A30" s="40" t="s">
        <v>2</v>
      </c>
      <c r="B30" s="41"/>
      <c r="C30" s="15" t="s">
        <v>12</v>
      </c>
      <c r="D30" s="15" t="s">
        <v>12</v>
      </c>
      <c r="E30" s="15"/>
      <c r="F30" s="15"/>
      <c r="G30" s="15"/>
      <c r="H30" s="15"/>
      <c r="I30" s="15"/>
      <c r="J30" s="15" t="s">
        <v>12</v>
      </c>
      <c r="K30" s="15" t="s">
        <v>12</v>
      </c>
      <c r="L30" s="15"/>
      <c r="M30" s="15"/>
      <c r="N30" s="15"/>
      <c r="O30" s="15"/>
      <c r="P30" s="15"/>
      <c r="Q30" s="15" t="s">
        <v>12</v>
      </c>
      <c r="R30" s="15" t="s">
        <v>12</v>
      </c>
      <c r="S30" s="15"/>
      <c r="T30" s="15"/>
      <c r="U30" s="15"/>
      <c r="V30" s="15"/>
      <c r="W30" s="15"/>
      <c r="X30" s="15" t="s">
        <v>12</v>
      </c>
      <c r="Y30" s="15" t="s">
        <v>12</v>
      </c>
      <c r="Z30" s="15"/>
      <c r="AA30" s="15"/>
      <c r="AB30" s="15"/>
      <c r="AC30" s="15"/>
      <c r="AD30" s="15"/>
      <c r="AE30" s="15"/>
      <c r="AF30" s="15"/>
      <c r="AG30" s="15"/>
      <c r="AH30" s="21">
        <f>COUNTIFS(C28:AG28,"&gt;="&amp;$W$5,C28:AG28,"&lt;="&amp;$AD$5,C30:AG30,"●")</f>
        <v>8</v>
      </c>
      <c r="AI30" s="21">
        <f>COUNTIFS(C28:AG28,"&gt;="&amp;$W$5,C28:AG28,"&lt;="&amp;$AD$5,C30:AG30,"▲")</f>
        <v>0</v>
      </c>
      <c r="AJ30" s="40" t="s">
        <v>2</v>
      </c>
      <c r="AK30" s="41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21">
        <f>COUNTIFS(AL28:BP28,"&gt;="&amp;W25,AL28:BP28,"&lt;="&amp;AD25,AL30:BP30,"●")</f>
        <v>0</v>
      </c>
      <c r="BR30" s="21">
        <f>COUNTIFS(AL28:BP28,"&gt;="&amp;BF25,AL28:BP28,"&lt;="&amp;BM25,AL30:BP30,"▲")</f>
        <v>0</v>
      </c>
      <c r="BS30" s="40" t="s">
        <v>2</v>
      </c>
      <c r="BT30" s="41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21">
        <f>COUNTIFS(BU28:CY28,"&gt;="&amp;BF25,BU28:CY28,"&lt;="&amp;BM25,BU30:CY30,"●")</f>
        <v>0</v>
      </c>
      <c r="DA30" s="21">
        <f>COUNTIFS(BU28:CY28,"&gt;="&amp;CO25,BU28:CY28,"&lt;="&amp;CV25,BU30:CY30,"▲")</f>
        <v>0</v>
      </c>
      <c r="DB30" s="40" t="s">
        <v>2</v>
      </c>
      <c r="DC30" s="41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21">
        <f>COUNTIFS(DD28:EH28,"&gt;="&amp;CO25,DD28:EH28,"&lt;="&amp;CV25,DD30:EH30,"●")</f>
        <v>0</v>
      </c>
      <c r="EJ30" s="21">
        <f>COUNTIFS(DD28:EH28,"&gt;="&amp;DX25,DD28:EH28,"&lt;="&amp;EE25,DD30:EH30,"▲")</f>
        <v>0</v>
      </c>
    </row>
    <row r="31" spans="1:140" ht="9.9499999999999993" customHeight="1">
      <c r="A31" s="1"/>
      <c r="B31" s="1"/>
      <c r="C31" s="21">
        <f>IF(OR(C28=$AD$5,C28=$W$5),"★",)</f>
        <v>0</v>
      </c>
      <c r="D31" s="21">
        <f t="shared" ref="D31:AG31" si="73">IF(OR(D28=$AD$5,D28=$W$5),"★",)</f>
        <v>0</v>
      </c>
      <c r="E31" s="21">
        <f t="shared" si="73"/>
        <v>0</v>
      </c>
      <c r="F31" s="21">
        <f t="shared" si="73"/>
        <v>0</v>
      </c>
      <c r="G31" s="21">
        <f t="shared" si="73"/>
        <v>0</v>
      </c>
      <c r="H31" s="21">
        <f t="shared" si="73"/>
        <v>0</v>
      </c>
      <c r="I31" s="21">
        <f t="shared" si="73"/>
        <v>0</v>
      </c>
      <c r="J31" s="21">
        <f t="shared" si="73"/>
        <v>0</v>
      </c>
      <c r="K31" s="21">
        <f t="shared" si="73"/>
        <v>0</v>
      </c>
      <c r="L31" s="21">
        <f t="shared" si="73"/>
        <v>0</v>
      </c>
      <c r="M31" s="21">
        <f t="shared" si="73"/>
        <v>0</v>
      </c>
      <c r="N31" s="21">
        <f t="shared" si="73"/>
        <v>0</v>
      </c>
      <c r="O31" s="21">
        <f t="shared" si="73"/>
        <v>0</v>
      </c>
      <c r="P31" s="21">
        <f t="shared" si="73"/>
        <v>0</v>
      </c>
      <c r="Q31" s="21">
        <f t="shared" si="73"/>
        <v>0</v>
      </c>
      <c r="R31" s="21">
        <f t="shared" si="73"/>
        <v>0</v>
      </c>
      <c r="S31" s="21">
        <f t="shared" si="73"/>
        <v>0</v>
      </c>
      <c r="T31" s="21">
        <f t="shared" si="73"/>
        <v>0</v>
      </c>
      <c r="U31" s="21">
        <f t="shared" si="73"/>
        <v>0</v>
      </c>
      <c r="V31" s="21">
        <f t="shared" si="73"/>
        <v>0</v>
      </c>
      <c r="W31" s="21">
        <f t="shared" si="73"/>
        <v>0</v>
      </c>
      <c r="X31" s="21">
        <f t="shared" si="73"/>
        <v>0</v>
      </c>
      <c r="Y31" s="21">
        <f t="shared" si="73"/>
        <v>0</v>
      </c>
      <c r="Z31" s="21">
        <f t="shared" si="73"/>
        <v>0</v>
      </c>
      <c r="AA31" s="21">
        <f t="shared" si="73"/>
        <v>0</v>
      </c>
      <c r="AB31" s="21">
        <f t="shared" si="73"/>
        <v>0</v>
      </c>
      <c r="AC31" s="21">
        <f t="shared" si="73"/>
        <v>0</v>
      </c>
      <c r="AD31" s="21">
        <f t="shared" si="73"/>
        <v>0</v>
      </c>
      <c r="AE31" s="21">
        <f t="shared" si="73"/>
        <v>0</v>
      </c>
      <c r="AF31" s="21">
        <f t="shared" si="73"/>
        <v>0</v>
      </c>
      <c r="AG31" s="21">
        <f t="shared" si="73"/>
        <v>0</v>
      </c>
      <c r="AH31" s="21"/>
      <c r="AI31" s="21"/>
      <c r="AJ31" s="1"/>
      <c r="AK31" s="1"/>
      <c r="AL31" s="21">
        <f>IF(OR(AL28=$AD$5,AL28=$W$5),"★",)</f>
        <v>0</v>
      </c>
      <c r="AM31" s="21">
        <f t="shared" ref="AM31:BP31" si="74">IF(OR(AM28=$AD$5,AM28=$W$5),"★",)</f>
        <v>0</v>
      </c>
      <c r="AN31" s="21">
        <f t="shared" si="74"/>
        <v>0</v>
      </c>
      <c r="AO31" s="21">
        <f t="shared" si="74"/>
        <v>0</v>
      </c>
      <c r="AP31" s="21">
        <f t="shared" si="74"/>
        <v>0</v>
      </c>
      <c r="AQ31" s="21">
        <f t="shared" si="74"/>
        <v>0</v>
      </c>
      <c r="AR31" s="21">
        <f t="shared" si="74"/>
        <v>0</v>
      </c>
      <c r="AS31" s="21">
        <f t="shared" si="74"/>
        <v>0</v>
      </c>
      <c r="AT31" s="21">
        <f t="shared" si="74"/>
        <v>0</v>
      </c>
      <c r="AU31" s="21">
        <f t="shared" si="74"/>
        <v>0</v>
      </c>
      <c r="AV31" s="21">
        <f t="shared" si="74"/>
        <v>0</v>
      </c>
      <c r="AW31" s="21">
        <f t="shared" si="74"/>
        <v>0</v>
      </c>
      <c r="AX31" s="21">
        <f t="shared" si="74"/>
        <v>0</v>
      </c>
      <c r="AY31" s="21">
        <f t="shared" si="74"/>
        <v>0</v>
      </c>
      <c r="AZ31" s="21">
        <f t="shared" si="74"/>
        <v>0</v>
      </c>
      <c r="BA31" s="21">
        <f t="shared" si="74"/>
        <v>0</v>
      </c>
      <c r="BB31" s="21">
        <f t="shared" si="74"/>
        <v>0</v>
      </c>
      <c r="BC31" s="21">
        <f t="shared" si="74"/>
        <v>0</v>
      </c>
      <c r="BD31" s="21">
        <f t="shared" si="74"/>
        <v>0</v>
      </c>
      <c r="BE31" s="21">
        <f t="shared" si="74"/>
        <v>0</v>
      </c>
      <c r="BF31" s="21">
        <f t="shared" si="74"/>
        <v>0</v>
      </c>
      <c r="BG31" s="21">
        <f t="shared" si="74"/>
        <v>0</v>
      </c>
      <c r="BH31" s="21">
        <f t="shared" si="74"/>
        <v>0</v>
      </c>
      <c r="BI31" s="21">
        <f t="shared" si="74"/>
        <v>0</v>
      </c>
      <c r="BJ31" s="21">
        <f t="shared" si="74"/>
        <v>0</v>
      </c>
      <c r="BK31" s="21">
        <f t="shared" si="74"/>
        <v>0</v>
      </c>
      <c r="BL31" s="21">
        <f t="shared" si="74"/>
        <v>0</v>
      </c>
      <c r="BM31" s="21">
        <f t="shared" si="74"/>
        <v>0</v>
      </c>
      <c r="BN31" s="21">
        <f t="shared" si="74"/>
        <v>0</v>
      </c>
      <c r="BO31" s="21">
        <f t="shared" si="74"/>
        <v>0</v>
      </c>
      <c r="BP31" s="21">
        <f t="shared" si="74"/>
        <v>0</v>
      </c>
      <c r="BQ31" s="21"/>
      <c r="BR31" s="21"/>
      <c r="BS31" s="1"/>
      <c r="BT31" s="1"/>
      <c r="BU31" s="21">
        <f>IF(OR(BU28=$AD$5,BU28=$W$5),"★",)</f>
        <v>0</v>
      </c>
      <c r="BV31" s="21">
        <f t="shared" ref="BV31:CY31" si="75">IF(OR(BV28=$AD$5,BV28=$W$5),"★",)</f>
        <v>0</v>
      </c>
      <c r="BW31" s="21">
        <f t="shared" si="75"/>
        <v>0</v>
      </c>
      <c r="BX31" s="21">
        <f t="shared" si="75"/>
        <v>0</v>
      </c>
      <c r="BY31" s="21">
        <f t="shared" si="75"/>
        <v>0</v>
      </c>
      <c r="BZ31" s="21">
        <f t="shared" si="75"/>
        <v>0</v>
      </c>
      <c r="CA31" s="21">
        <f t="shared" si="75"/>
        <v>0</v>
      </c>
      <c r="CB31" s="21">
        <f t="shared" si="75"/>
        <v>0</v>
      </c>
      <c r="CC31" s="21">
        <f t="shared" si="75"/>
        <v>0</v>
      </c>
      <c r="CD31" s="21">
        <f t="shared" si="75"/>
        <v>0</v>
      </c>
      <c r="CE31" s="21">
        <f t="shared" si="75"/>
        <v>0</v>
      </c>
      <c r="CF31" s="21">
        <f t="shared" si="75"/>
        <v>0</v>
      </c>
      <c r="CG31" s="21">
        <f t="shared" si="75"/>
        <v>0</v>
      </c>
      <c r="CH31" s="21">
        <f t="shared" si="75"/>
        <v>0</v>
      </c>
      <c r="CI31" s="21">
        <f t="shared" si="75"/>
        <v>0</v>
      </c>
      <c r="CJ31" s="21">
        <f t="shared" si="75"/>
        <v>0</v>
      </c>
      <c r="CK31" s="21">
        <f t="shared" si="75"/>
        <v>0</v>
      </c>
      <c r="CL31" s="21">
        <f t="shared" si="75"/>
        <v>0</v>
      </c>
      <c r="CM31" s="21">
        <f t="shared" si="75"/>
        <v>0</v>
      </c>
      <c r="CN31" s="21">
        <f t="shared" si="75"/>
        <v>0</v>
      </c>
      <c r="CO31" s="21">
        <f t="shared" si="75"/>
        <v>0</v>
      </c>
      <c r="CP31" s="21">
        <f t="shared" si="75"/>
        <v>0</v>
      </c>
      <c r="CQ31" s="21">
        <f t="shared" si="75"/>
        <v>0</v>
      </c>
      <c r="CR31" s="21">
        <f t="shared" si="75"/>
        <v>0</v>
      </c>
      <c r="CS31" s="21">
        <f t="shared" si="75"/>
        <v>0</v>
      </c>
      <c r="CT31" s="21">
        <f t="shared" si="75"/>
        <v>0</v>
      </c>
      <c r="CU31" s="21">
        <f t="shared" si="75"/>
        <v>0</v>
      </c>
      <c r="CV31" s="21">
        <f t="shared" si="75"/>
        <v>0</v>
      </c>
      <c r="CW31" s="21">
        <f t="shared" si="75"/>
        <v>0</v>
      </c>
      <c r="CX31" s="21">
        <f t="shared" si="75"/>
        <v>0</v>
      </c>
      <c r="CY31" s="21">
        <f t="shared" si="75"/>
        <v>0</v>
      </c>
      <c r="CZ31" s="21"/>
      <c r="DA31" s="21"/>
      <c r="DB31" s="1"/>
      <c r="DC31" s="1"/>
      <c r="DD31" s="21">
        <f>IF(OR(DD28=$AD$5,DD28=$W$5),"★",)</f>
        <v>0</v>
      </c>
      <c r="DE31" s="21">
        <f t="shared" ref="DE31:EH31" si="76">IF(OR(DE28=$AD$5,DE28=$W$5),"★",)</f>
        <v>0</v>
      </c>
      <c r="DF31" s="21">
        <f t="shared" si="76"/>
        <v>0</v>
      </c>
      <c r="DG31" s="21">
        <f t="shared" si="76"/>
        <v>0</v>
      </c>
      <c r="DH31" s="21">
        <f t="shared" si="76"/>
        <v>0</v>
      </c>
      <c r="DI31" s="21">
        <f t="shared" si="76"/>
        <v>0</v>
      </c>
      <c r="DJ31" s="21">
        <f t="shared" si="76"/>
        <v>0</v>
      </c>
      <c r="DK31" s="21">
        <f t="shared" si="76"/>
        <v>0</v>
      </c>
      <c r="DL31" s="21">
        <f t="shared" si="76"/>
        <v>0</v>
      </c>
      <c r="DM31" s="21">
        <f t="shared" si="76"/>
        <v>0</v>
      </c>
      <c r="DN31" s="21">
        <f t="shared" si="76"/>
        <v>0</v>
      </c>
      <c r="DO31" s="21">
        <f t="shared" si="76"/>
        <v>0</v>
      </c>
      <c r="DP31" s="21">
        <f t="shared" si="76"/>
        <v>0</v>
      </c>
      <c r="DQ31" s="21">
        <f t="shared" si="76"/>
        <v>0</v>
      </c>
      <c r="DR31" s="21">
        <f t="shared" si="76"/>
        <v>0</v>
      </c>
      <c r="DS31" s="21">
        <f t="shared" si="76"/>
        <v>0</v>
      </c>
      <c r="DT31" s="21">
        <f t="shared" si="76"/>
        <v>0</v>
      </c>
      <c r="DU31" s="21">
        <f t="shared" si="76"/>
        <v>0</v>
      </c>
      <c r="DV31" s="21">
        <f t="shared" si="76"/>
        <v>0</v>
      </c>
      <c r="DW31" s="21">
        <f t="shared" si="76"/>
        <v>0</v>
      </c>
      <c r="DX31" s="21">
        <f t="shared" si="76"/>
        <v>0</v>
      </c>
      <c r="DY31" s="21">
        <f t="shared" si="76"/>
        <v>0</v>
      </c>
      <c r="DZ31" s="21">
        <f t="shared" si="76"/>
        <v>0</v>
      </c>
      <c r="EA31" s="21">
        <f t="shared" si="76"/>
        <v>0</v>
      </c>
      <c r="EB31" s="21">
        <f t="shared" si="76"/>
        <v>0</v>
      </c>
      <c r="EC31" s="21">
        <f t="shared" si="76"/>
        <v>0</v>
      </c>
      <c r="ED31" s="21">
        <f t="shared" si="76"/>
        <v>0</v>
      </c>
      <c r="EE31" s="21">
        <f t="shared" si="76"/>
        <v>0</v>
      </c>
      <c r="EF31" s="21">
        <f t="shared" si="76"/>
        <v>0</v>
      </c>
      <c r="EG31" s="21">
        <f t="shared" si="76"/>
        <v>0</v>
      </c>
      <c r="EH31" s="21">
        <f t="shared" si="76"/>
        <v>0</v>
      </c>
      <c r="EI31" s="21"/>
      <c r="EJ31" s="21"/>
    </row>
    <row r="32" spans="1:140" ht="19.5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2">
        <f>C33</f>
        <v>45717</v>
      </c>
      <c r="Q32" s="42"/>
      <c r="R32" s="42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23" t="s">
        <v>22</v>
      </c>
      <c r="AG32" s="22" t="str">
        <f>IF(AH35&gt;=AI34,"OK","NG")</f>
        <v>OK</v>
      </c>
      <c r="AH32" s="21">
        <f>IFERROR(IF(AG32="NG",1,0),0)</f>
        <v>0</v>
      </c>
      <c r="AI32" s="21"/>
      <c r="AJ32" s="1"/>
      <c r="AK32" s="1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2">
        <f>AL33</f>
        <v>45901</v>
      </c>
      <c r="AZ32" s="42"/>
      <c r="BA32" s="42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23" t="s">
        <v>22</v>
      </c>
      <c r="BP32" s="22" t="e">
        <f>IF(BQ35&gt;=BR34,"OK","NG")</f>
        <v>#N/A</v>
      </c>
      <c r="BQ32" s="21">
        <f>IFERROR(IF(BP32="NG",1,0),0)</f>
        <v>0</v>
      </c>
      <c r="BR32" s="21"/>
      <c r="BS32" s="1"/>
      <c r="BT32" s="1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2">
        <f>BU33</f>
        <v>46082</v>
      </c>
      <c r="CI32" s="42"/>
      <c r="CJ32" s="42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23" t="s">
        <v>22</v>
      </c>
      <c r="CY32" s="22" t="e">
        <f>IF(CZ35&gt;=DA34,"OK","NG")</f>
        <v>#N/A</v>
      </c>
      <c r="CZ32" s="21">
        <f>IFERROR(IF(CY32="NG",1,0),0)</f>
        <v>0</v>
      </c>
      <c r="DA32" s="21"/>
      <c r="DB32" s="1"/>
      <c r="DC32" s="1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2">
        <f>DD33</f>
        <v>46266</v>
      </c>
      <c r="DR32" s="42"/>
      <c r="DS32" s="42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23" t="s">
        <v>22</v>
      </c>
      <c r="EH32" s="22" t="e">
        <f>IF(EI35&gt;=EJ34,"OK","NG")</f>
        <v>#N/A</v>
      </c>
      <c r="EI32" s="21">
        <f>IFERROR(IF(EH32="NG",1,0),0)</f>
        <v>0</v>
      </c>
      <c r="EJ32" s="21"/>
    </row>
    <row r="33" spans="1:140" ht="19.5">
      <c r="A33" s="40" t="s">
        <v>6</v>
      </c>
      <c r="B33" s="41"/>
      <c r="C33" s="7">
        <f>DATE(YEAR(AH28),MONTH(AH28),1)</f>
        <v>45717</v>
      </c>
      <c r="D33" s="7">
        <f>C33+DAY(1)</f>
        <v>45718</v>
      </c>
      <c r="E33" s="7">
        <f t="shared" ref="E33:AH33" si="77">D33+DAY(1)</f>
        <v>45719</v>
      </c>
      <c r="F33" s="7">
        <f t="shared" si="77"/>
        <v>45720</v>
      </c>
      <c r="G33" s="7">
        <f t="shared" si="77"/>
        <v>45721</v>
      </c>
      <c r="H33" s="7">
        <f t="shared" si="77"/>
        <v>45722</v>
      </c>
      <c r="I33" s="7">
        <f t="shared" si="77"/>
        <v>45723</v>
      </c>
      <c r="J33" s="7">
        <f t="shared" si="77"/>
        <v>45724</v>
      </c>
      <c r="K33" s="7">
        <f t="shared" si="77"/>
        <v>45725</v>
      </c>
      <c r="L33" s="7">
        <f t="shared" si="77"/>
        <v>45726</v>
      </c>
      <c r="M33" s="7">
        <f t="shared" si="77"/>
        <v>45727</v>
      </c>
      <c r="N33" s="7">
        <f t="shared" si="77"/>
        <v>45728</v>
      </c>
      <c r="O33" s="7">
        <f t="shared" si="77"/>
        <v>45729</v>
      </c>
      <c r="P33" s="7">
        <f t="shared" si="77"/>
        <v>45730</v>
      </c>
      <c r="Q33" s="7">
        <f t="shared" si="77"/>
        <v>45731</v>
      </c>
      <c r="R33" s="7">
        <f t="shared" si="77"/>
        <v>45732</v>
      </c>
      <c r="S33" s="7">
        <f t="shared" si="77"/>
        <v>45733</v>
      </c>
      <c r="T33" s="7">
        <f t="shared" si="77"/>
        <v>45734</v>
      </c>
      <c r="U33" s="7">
        <f t="shared" si="77"/>
        <v>45735</v>
      </c>
      <c r="V33" s="7">
        <f t="shared" si="77"/>
        <v>45736</v>
      </c>
      <c r="W33" s="7">
        <f t="shared" si="77"/>
        <v>45737</v>
      </c>
      <c r="X33" s="7">
        <f>W33+DAY(1)</f>
        <v>45738</v>
      </c>
      <c r="Y33" s="7">
        <f t="shared" si="77"/>
        <v>45739</v>
      </c>
      <c r="Z33" s="7">
        <f t="shared" si="77"/>
        <v>45740</v>
      </c>
      <c r="AA33" s="7">
        <f t="shared" si="77"/>
        <v>45741</v>
      </c>
      <c r="AB33" s="7">
        <f t="shared" si="77"/>
        <v>45742</v>
      </c>
      <c r="AC33" s="7">
        <f t="shared" si="77"/>
        <v>45743</v>
      </c>
      <c r="AD33" s="7">
        <f t="shared" si="77"/>
        <v>45744</v>
      </c>
      <c r="AE33" s="7">
        <f t="shared" si="77"/>
        <v>45745</v>
      </c>
      <c r="AF33" s="7">
        <f t="shared" si="77"/>
        <v>45746</v>
      </c>
      <c r="AG33" s="7">
        <f t="shared" si="77"/>
        <v>45747</v>
      </c>
      <c r="AH33" s="27">
        <f t="shared" si="77"/>
        <v>45748</v>
      </c>
      <c r="AI33" s="21"/>
      <c r="AJ33" s="40" t="s">
        <v>6</v>
      </c>
      <c r="AK33" s="41"/>
      <c r="AL33" s="7">
        <f>DATE(YEAR(BQ28),MONTH(BQ28),1)</f>
        <v>45901</v>
      </c>
      <c r="AM33" s="7">
        <f>AL33+DAY(1)</f>
        <v>45902</v>
      </c>
      <c r="AN33" s="7">
        <f t="shared" ref="AN33:BF33" si="78">AM33+DAY(1)</f>
        <v>45903</v>
      </c>
      <c r="AO33" s="7">
        <f t="shared" si="78"/>
        <v>45904</v>
      </c>
      <c r="AP33" s="7">
        <f t="shared" si="78"/>
        <v>45905</v>
      </c>
      <c r="AQ33" s="7">
        <f t="shared" si="78"/>
        <v>45906</v>
      </c>
      <c r="AR33" s="7">
        <f t="shared" si="78"/>
        <v>45907</v>
      </c>
      <c r="AS33" s="7">
        <f t="shared" si="78"/>
        <v>45908</v>
      </c>
      <c r="AT33" s="7">
        <f t="shared" si="78"/>
        <v>45909</v>
      </c>
      <c r="AU33" s="7">
        <f t="shared" si="78"/>
        <v>45910</v>
      </c>
      <c r="AV33" s="7">
        <f t="shared" si="78"/>
        <v>45911</v>
      </c>
      <c r="AW33" s="7">
        <f t="shared" si="78"/>
        <v>45912</v>
      </c>
      <c r="AX33" s="7">
        <f t="shared" si="78"/>
        <v>45913</v>
      </c>
      <c r="AY33" s="7">
        <f t="shared" si="78"/>
        <v>45914</v>
      </c>
      <c r="AZ33" s="7">
        <f t="shared" si="78"/>
        <v>45915</v>
      </c>
      <c r="BA33" s="7">
        <f t="shared" si="78"/>
        <v>45916</v>
      </c>
      <c r="BB33" s="7">
        <f t="shared" si="78"/>
        <v>45917</v>
      </c>
      <c r="BC33" s="7">
        <f t="shared" si="78"/>
        <v>45918</v>
      </c>
      <c r="BD33" s="7">
        <f t="shared" si="78"/>
        <v>45919</v>
      </c>
      <c r="BE33" s="7">
        <f t="shared" si="78"/>
        <v>45920</v>
      </c>
      <c r="BF33" s="7">
        <f t="shared" si="78"/>
        <v>45921</v>
      </c>
      <c r="BG33" s="7">
        <f>BF33+DAY(1)</f>
        <v>45922</v>
      </c>
      <c r="BH33" s="7">
        <f t="shared" ref="BH33:BP33" si="79">BG33+DAY(1)</f>
        <v>45923</v>
      </c>
      <c r="BI33" s="7">
        <f t="shared" si="79"/>
        <v>45924</v>
      </c>
      <c r="BJ33" s="7">
        <f t="shared" si="79"/>
        <v>45925</v>
      </c>
      <c r="BK33" s="7">
        <f t="shared" si="79"/>
        <v>45926</v>
      </c>
      <c r="BL33" s="7">
        <f t="shared" si="79"/>
        <v>45927</v>
      </c>
      <c r="BM33" s="7">
        <f t="shared" si="79"/>
        <v>45928</v>
      </c>
      <c r="BN33" s="7">
        <f t="shared" si="79"/>
        <v>45929</v>
      </c>
      <c r="BO33" s="7">
        <f t="shared" si="79"/>
        <v>45930</v>
      </c>
      <c r="BP33" s="7">
        <f t="shared" si="79"/>
        <v>45931</v>
      </c>
      <c r="BQ33" s="27">
        <f>BP33+DAY(1)</f>
        <v>45932</v>
      </c>
      <c r="BR33" s="27">
        <f>DATE(YEAR(BQ33),MONTH(BQ33),1)</f>
        <v>45931</v>
      </c>
      <c r="BS33" s="40" t="s">
        <v>6</v>
      </c>
      <c r="BT33" s="41"/>
      <c r="BU33" s="7">
        <f>DATE(YEAR(CZ28),MONTH(CZ28),1)</f>
        <v>46082</v>
      </c>
      <c r="BV33" s="7">
        <f>BU33+DAY(1)</f>
        <v>46083</v>
      </c>
      <c r="BW33" s="7">
        <f t="shared" ref="BW33:CO33" si="80">BV33+DAY(1)</f>
        <v>46084</v>
      </c>
      <c r="BX33" s="7">
        <f t="shared" si="80"/>
        <v>46085</v>
      </c>
      <c r="BY33" s="7">
        <f t="shared" si="80"/>
        <v>46086</v>
      </c>
      <c r="BZ33" s="7">
        <f t="shared" si="80"/>
        <v>46087</v>
      </c>
      <c r="CA33" s="7">
        <f t="shared" si="80"/>
        <v>46088</v>
      </c>
      <c r="CB33" s="7">
        <f t="shared" si="80"/>
        <v>46089</v>
      </c>
      <c r="CC33" s="7">
        <f t="shared" si="80"/>
        <v>46090</v>
      </c>
      <c r="CD33" s="7">
        <f t="shared" si="80"/>
        <v>46091</v>
      </c>
      <c r="CE33" s="7">
        <f t="shared" si="80"/>
        <v>46092</v>
      </c>
      <c r="CF33" s="7">
        <f t="shared" si="80"/>
        <v>46093</v>
      </c>
      <c r="CG33" s="7">
        <f t="shared" si="80"/>
        <v>46094</v>
      </c>
      <c r="CH33" s="7">
        <f t="shared" si="80"/>
        <v>46095</v>
      </c>
      <c r="CI33" s="7">
        <f t="shared" si="80"/>
        <v>46096</v>
      </c>
      <c r="CJ33" s="7">
        <f t="shared" si="80"/>
        <v>46097</v>
      </c>
      <c r="CK33" s="7">
        <f t="shared" si="80"/>
        <v>46098</v>
      </c>
      <c r="CL33" s="7">
        <f t="shared" si="80"/>
        <v>46099</v>
      </c>
      <c r="CM33" s="7">
        <f t="shared" si="80"/>
        <v>46100</v>
      </c>
      <c r="CN33" s="7">
        <f t="shared" si="80"/>
        <v>46101</v>
      </c>
      <c r="CO33" s="7">
        <f t="shared" si="80"/>
        <v>46102</v>
      </c>
      <c r="CP33" s="7">
        <f>CO33+DAY(1)</f>
        <v>46103</v>
      </c>
      <c r="CQ33" s="7">
        <f t="shared" ref="CQ33:CY33" si="81">CP33+DAY(1)</f>
        <v>46104</v>
      </c>
      <c r="CR33" s="7">
        <f t="shared" si="81"/>
        <v>46105</v>
      </c>
      <c r="CS33" s="7">
        <f t="shared" si="81"/>
        <v>46106</v>
      </c>
      <c r="CT33" s="7">
        <f t="shared" si="81"/>
        <v>46107</v>
      </c>
      <c r="CU33" s="7">
        <f t="shared" si="81"/>
        <v>46108</v>
      </c>
      <c r="CV33" s="7">
        <f t="shared" si="81"/>
        <v>46109</v>
      </c>
      <c r="CW33" s="7">
        <f t="shared" si="81"/>
        <v>46110</v>
      </c>
      <c r="CX33" s="7">
        <f t="shared" si="81"/>
        <v>46111</v>
      </c>
      <c r="CY33" s="7">
        <f t="shared" si="81"/>
        <v>46112</v>
      </c>
      <c r="CZ33" s="27">
        <f>CY33+DAY(1)</f>
        <v>46113</v>
      </c>
      <c r="DA33" s="27">
        <f>DATE(YEAR(CZ33),MONTH(CZ33),1)</f>
        <v>46113</v>
      </c>
      <c r="DB33" s="40" t="s">
        <v>6</v>
      </c>
      <c r="DC33" s="41"/>
      <c r="DD33" s="7">
        <f>DATE(YEAR(EI28),MONTH(EI28),1)</f>
        <v>46266</v>
      </c>
      <c r="DE33" s="7">
        <f>DD33+DAY(1)</f>
        <v>46267</v>
      </c>
      <c r="DF33" s="7">
        <f t="shared" ref="DF33:DX33" si="82">DE33+DAY(1)</f>
        <v>46268</v>
      </c>
      <c r="DG33" s="7">
        <f t="shared" si="82"/>
        <v>46269</v>
      </c>
      <c r="DH33" s="7">
        <f t="shared" si="82"/>
        <v>46270</v>
      </c>
      <c r="DI33" s="7">
        <f t="shared" si="82"/>
        <v>46271</v>
      </c>
      <c r="DJ33" s="7">
        <f t="shared" si="82"/>
        <v>46272</v>
      </c>
      <c r="DK33" s="7">
        <f t="shared" si="82"/>
        <v>46273</v>
      </c>
      <c r="DL33" s="7">
        <f t="shared" si="82"/>
        <v>46274</v>
      </c>
      <c r="DM33" s="7">
        <f t="shared" si="82"/>
        <v>46275</v>
      </c>
      <c r="DN33" s="7">
        <f t="shared" si="82"/>
        <v>46276</v>
      </c>
      <c r="DO33" s="7">
        <f t="shared" si="82"/>
        <v>46277</v>
      </c>
      <c r="DP33" s="7">
        <f t="shared" si="82"/>
        <v>46278</v>
      </c>
      <c r="DQ33" s="7">
        <f t="shared" si="82"/>
        <v>46279</v>
      </c>
      <c r="DR33" s="7">
        <f t="shared" si="82"/>
        <v>46280</v>
      </c>
      <c r="DS33" s="7">
        <f t="shared" si="82"/>
        <v>46281</v>
      </c>
      <c r="DT33" s="7">
        <f t="shared" si="82"/>
        <v>46282</v>
      </c>
      <c r="DU33" s="7">
        <f t="shared" si="82"/>
        <v>46283</v>
      </c>
      <c r="DV33" s="7">
        <f t="shared" si="82"/>
        <v>46284</v>
      </c>
      <c r="DW33" s="7">
        <f t="shared" si="82"/>
        <v>46285</v>
      </c>
      <c r="DX33" s="7">
        <f t="shared" si="82"/>
        <v>46286</v>
      </c>
      <c r="DY33" s="7">
        <f>DX33+DAY(1)</f>
        <v>46287</v>
      </c>
      <c r="DZ33" s="7">
        <f t="shared" ref="DZ33:EE33" si="83">DY33+DAY(1)</f>
        <v>46288</v>
      </c>
      <c r="EA33" s="7">
        <f t="shared" si="83"/>
        <v>46289</v>
      </c>
      <c r="EB33" s="7">
        <f t="shared" si="83"/>
        <v>46290</v>
      </c>
      <c r="EC33" s="7">
        <f t="shared" si="83"/>
        <v>46291</v>
      </c>
      <c r="ED33" s="7">
        <f t="shared" si="83"/>
        <v>46292</v>
      </c>
      <c r="EE33" s="7">
        <f t="shared" si="83"/>
        <v>46293</v>
      </c>
      <c r="EF33" s="7">
        <f>EE33+DAY(1)</f>
        <v>46294</v>
      </c>
      <c r="EG33" s="7">
        <f>EF33+DAY(1)</f>
        <v>46295</v>
      </c>
      <c r="EH33" s="7">
        <f t="shared" ref="EH33" si="84">EG33+DAY(1)</f>
        <v>46296</v>
      </c>
      <c r="EI33" s="27">
        <f>EH33+DAY(1)</f>
        <v>46297</v>
      </c>
      <c r="EJ33" s="27">
        <f>DATE(YEAR(EI33),MONTH(EI33),1)</f>
        <v>46296</v>
      </c>
    </row>
    <row r="34" spans="1:140" ht="19.5">
      <c r="A34" s="40" t="s">
        <v>1</v>
      </c>
      <c r="B34" s="41"/>
      <c r="C34" s="8" t="str">
        <f>TEXT(C33,"aaa")</f>
        <v>土</v>
      </c>
      <c r="D34" s="8" t="str">
        <f t="shared" ref="D34:AG34" si="85">TEXT(D33,"aaa")</f>
        <v>日</v>
      </c>
      <c r="E34" s="8" t="str">
        <f t="shared" si="85"/>
        <v>月</v>
      </c>
      <c r="F34" s="8" t="str">
        <f t="shared" si="85"/>
        <v>火</v>
      </c>
      <c r="G34" s="8" t="str">
        <f t="shared" si="85"/>
        <v>水</v>
      </c>
      <c r="H34" s="8" t="str">
        <f t="shared" si="85"/>
        <v>木</v>
      </c>
      <c r="I34" s="8" t="str">
        <f t="shared" si="85"/>
        <v>金</v>
      </c>
      <c r="J34" s="8" t="str">
        <f t="shared" si="85"/>
        <v>土</v>
      </c>
      <c r="K34" s="8" t="str">
        <f t="shared" si="85"/>
        <v>日</v>
      </c>
      <c r="L34" s="8" t="str">
        <f t="shared" si="85"/>
        <v>月</v>
      </c>
      <c r="M34" s="8" t="str">
        <f t="shared" si="85"/>
        <v>火</v>
      </c>
      <c r="N34" s="8" t="str">
        <f t="shared" si="85"/>
        <v>水</v>
      </c>
      <c r="O34" s="8" t="str">
        <f t="shared" si="85"/>
        <v>木</v>
      </c>
      <c r="P34" s="8" t="str">
        <f t="shared" si="85"/>
        <v>金</v>
      </c>
      <c r="Q34" s="8" t="str">
        <f t="shared" si="85"/>
        <v>土</v>
      </c>
      <c r="R34" s="8" t="str">
        <f t="shared" si="85"/>
        <v>日</v>
      </c>
      <c r="S34" s="8" t="str">
        <f t="shared" si="85"/>
        <v>月</v>
      </c>
      <c r="T34" s="8" t="str">
        <f t="shared" si="85"/>
        <v>火</v>
      </c>
      <c r="U34" s="8" t="str">
        <f t="shared" si="85"/>
        <v>水</v>
      </c>
      <c r="V34" s="8" t="str">
        <f t="shared" si="85"/>
        <v>木</v>
      </c>
      <c r="W34" s="8" t="str">
        <f t="shared" si="85"/>
        <v>金</v>
      </c>
      <c r="X34" s="8" t="str">
        <f t="shared" si="85"/>
        <v>土</v>
      </c>
      <c r="Y34" s="8" t="str">
        <f t="shared" si="85"/>
        <v>日</v>
      </c>
      <c r="Z34" s="8" t="str">
        <f t="shared" si="85"/>
        <v>月</v>
      </c>
      <c r="AA34" s="8" t="str">
        <f t="shared" si="85"/>
        <v>火</v>
      </c>
      <c r="AB34" s="8" t="str">
        <f t="shared" si="85"/>
        <v>水</v>
      </c>
      <c r="AC34" s="8" t="str">
        <f t="shared" si="85"/>
        <v>木</v>
      </c>
      <c r="AD34" s="8" t="str">
        <f t="shared" si="85"/>
        <v>金</v>
      </c>
      <c r="AE34" s="8" t="str">
        <f t="shared" si="85"/>
        <v>土</v>
      </c>
      <c r="AF34" s="8" t="str">
        <f t="shared" si="85"/>
        <v>日</v>
      </c>
      <c r="AG34" s="8" t="str">
        <f t="shared" si="85"/>
        <v>月</v>
      </c>
      <c r="AH34" s="21">
        <f>_xlfn.IFS(AND(C33&lt;=$W$5,AL8&gt;C33),AL8-$W$5,AND(C33&gt;$W$5,AL8&lt;=$AD$5),AL8-C33,AND(C33&lt;$AD$5,AL8&gt;$AD$5),$AD$5-C33+1)</f>
        <v>31</v>
      </c>
      <c r="AI34" s="21">
        <f>ROUNDUP((AH34-AI35)*0.285,0)</f>
        <v>9</v>
      </c>
      <c r="AJ34" s="40" t="s">
        <v>1</v>
      </c>
      <c r="AK34" s="41"/>
      <c r="AL34" s="8" t="str">
        <f>TEXT(AL33,"aaa")</f>
        <v>月</v>
      </c>
      <c r="AM34" s="8" t="str">
        <f t="shared" ref="AM34:BP34" si="86">TEXT(AM33,"aaa")</f>
        <v>火</v>
      </c>
      <c r="AN34" s="8" t="str">
        <f t="shared" si="86"/>
        <v>水</v>
      </c>
      <c r="AO34" s="8" t="str">
        <f t="shared" si="86"/>
        <v>木</v>
      </c>
      <c r="AP34" s="8" t="str">
        <f t="shared" si="86"/>
        <v>金</v>
      </c>
      <c r="AQ34" s="8" t="str">
        <f t="shared" si="86"/>
        <v>土</v>
      </c>
      <c r="AR34" s="8" t="str">
        <f t="shared" si="86"/>
        <v>日</v>
      </c>
      <c r="AS34" s="8" t="str">
        <f t="shared" si="86"/>
        <v>月</v>
      </c>
      <c r="AT34" s="8" t="str">
        <f t="shared" si="86"/>
        <v>火</v>
      </c>
      <c r="AU34" s="8" t="str">
        <f t="shared" si="86"/>
        <v>水</v>
      </c>
      <c r="AV34" s="8" t="str">
        <f t="shared" si="86"/>
        <v>木</v>
      </c>
      <c r="AW34" s="8" t="str">
        <f t="shared" si="86"/>
        <v>金</v>
      </c>
      <c r="AX34" s="8" t="str">
        <f t="shared" si="86"/>
        <v>土</v>
      </c>
      <c r="AY34" s="8" t="str">
        <f t="shared" si="86"/>
        <v>日</v>
      </c>
      <c r="AZ34" s="8" t="str">
        <f t="shared" si="86"/>
        <v>月</v>
      </c>
      <c r="BA34" s="8" t="str">
        <f t="shared" si="86"/>
        <v>火</v>
      </c>
      <c r="BB34" s="8" t="str">
        <f t="shared" si="86"/>
        <v>水</v>
      </c>
      <c r="BC34" s="8" t="str">
        <f t="shared" si="86"/>
        <v>木</v>
      </c>
      <c r="BD34" s="8" t="str">
        <f t="shared" si="86"/>
        <v>金</v>
      </c>
      <c r="BE34" s="8" t="str">
        <f t="shared" si="86"/>
        <v>土</v>
      </c>
      <c r="BF34" s="8" t="str">
        <f t="shared" si="86"/>
        <v>日</v>
      </c>
      <c r="BG34" s="8" t="str">
        <f t="shared" si="86"/>
        <v>月</v>
      </c>
      <c r="BH34" s="8" t="str">
        <f t="shared" si="86"/>
        <v>火</v>
      </c>
      <c r="BI34" s="8" t="str">
        <f t="shared" si="86"/>
        <v>水</v>
      </c>
      <c r="BJ34" s="8" t="str">
        <f t="shared" si="86"/>
        <v>木</v>
      </c>
      <c r="BK34" s="8" t="str">
        <f t="shared" si="86"/>
        <v>金</v>
      </c>
      <c r="BL34" s="8" t="str">
        <f t="shared" si="86"/>
        <v>土</v>
      </c>
      <c r="BM34" s="8" t="str">
        <f t="shared" si="86"/>
        <v>日</v>
      </c>
      <c r="BN34" s="8" t="str">
        <f t="shared" si="86"/>
        <v>月</v>
      </c>
      <c r="BO34" s="8" t="str">
        <f t="shared" si="86"/>
        <v>火</v>
      </c>
      <c r="BP34" s="8" t="str">
        <f t="shared" si="86"/>
        <v>水</v>
      </c>
      <c r="BQ34" s="21" t="e">
        <f>_xlfn.IFS(AND(AL33&lt;=$W$5,BR33&gt;AL33),BR33-$W$5,AND(AL33&gt;$W$5,BR33&lt;=$AD$5),BR33-AL33,AND(AL33&lt;$AD$5,BR33&gt;$AD$5),$AD$5-AL33+1)</f>
        <v>#N/A</v>
      </c>
      <c r="BR34" s="21" t="e">
        <f>ROUNDUP((BQ34-BR35)*0.285,0)</f>
        <v>#N/A</v>
      </c>
      <c r="BS34" s="40" t="s">
        <v>1</v>
      </c>
      <c r="BT34" s="41"/>
      <c r="BU34" s="8" t="str">
        <f>TEXT(BU33,"aaa")</f>
        <v>日</v>
      </c>
      <c r="BV34" s="8" t="str">
        <f t="shared" ref="BV34:CY34" si="87">TEXT(BV33,"aaa")</f>
        <v>月</v>
      </c>
      <c r="BW34" s="8" t="str">
        <f t="shared" si="87"/>
        <v>火</v>
      </c>
      <c r="BX34" s="8" t="str">
        <f t="shared" si="87"/>
        <v>水</v>
      </c>
      <c r="BY34" s="8" t="str">
        <f t="shared" si="87"/>
        <v>木</v>
      </c>
      <c r="BZ34" s="8" t="str">
        <f t="shared" si="87"/>
        <v>金</v>
      </c>
      <c r="CA34" s="8" t="str">
        <f t="shared" si="87"/>
        <v>土</v>
      </c>
      <c r="CB34" s="8" t="str">
        <f t="shared" si="87"/>
        <v>日</v>
      </c>
      <c r="CC34" s="8" t="str">
        <f t="shared" si="87"/>
        <v>月</v>
      </c>
      <c r="CD34" s="8" t="str">
        <f t="shared" si="87"/>
        <v>火</v>
      </c>
      <c r="CE34" s="8" t="str">
        <f t="shared" si="87"/>
        <v>水</v>
      </c>
      <c r="CF34" s="8" t="str">
        <f t="shared" si="87"/>
        <v>木</v>
      </c>
      <c r="CG34" s="8" t="str">
        <f t="shared" si="87"/>
        <v>金</v>
      </c>
      <c r="CH34" s="8" t="str">
        <f t="shared" si="87"/>
        <v>土</v>
      </c>
      <c r="CI34" s="8" t="str">
        <f t="shared" si="87"/>
        <v>日</v>
      </c>
      <c r="CJ34" s="8" t="str">
        <f t="shared" si="87"/>
        <v>月</v>
      </c>
      <c r="CK34" s="8" t="str">
        <f t="shared" si="87"/>
        <v>火</v>
      </c>
      <c r="CL34" s="8" t="str">
        <f t="shared" si="87"/>
        <v>水</v>
      </c>
      <c r="CM34" s="8" t="str">
        <f t="shared" si="87"/>
        <v>木</v>
      </c>
      <c r="CN34" s="8" t="str">
        <f t="shared" si="87"/>
        <v>金</v>
      </c>
      <c r="CO34" s="8" t="str">
        <f t="shared" si="87"/>
        <v>土</v>
      </c>
      <c r="CP34" s="8" t="str">
        <f t="shared" si="87"/>
        <v>日</v>
      </c>
      <c r="CQ34" s="8" t="str">
        <f t="shared" si="87"/>
        <v>月</v>
      </c>
      <c r="CR34" s="8" t="str">
        <f t="shared" si="87"/>
        <v>火</v>
      </c>
      <c r="CS34" s="8" t="str">
        <f t="shared" si="87"/>
        <v>水</v>
      </c>
      <c r="CT34" s="8" t="str">
        <f t="shared" si="87"/>
        <v>木</v>
      </c>
      <c r="CU34" s="8" t="str">
        <f t="shared" si="87"/>
        <v>金</v>
      </c>
      <c r="CV34" s="8" t="str">
        <f t="shared" si="87"/>
        <v>土</v>
      </c>
      <c r="CW34" s="8" t="str">
        <f t="shared" si="87"/>
        <v>日</v>
      </c>
      <c r="CX34" s="8" t="str">
        <f t="shared" si="87"/>
        <v>月</v>
      </c>
      <c r="CY34" s="8" t="str">
        <f t="shared" si="87"/>
        <v>火</v>
      </c>
      <c r="CZ34" s="21" t="e">
        <f>_xlfn.IFS(AND(BU33&lt;=$W$5,DA33&gt;BU33),DA33-$W$5,AND(BU33&gt;$W$5,DA33&lt;=$AD$5),DA33-BU33,AND(BU33&lt;$AD$5,DA33&gt;$AD$5),$AD$5-BU33+1)</f>
        <v>#N/A</v>
      </c>
      <c r="DA34" s="21" t="e">
        <f>ROUNDUP((CZ34-DA35)*0.285,0)</f>
        <v>#N/A</v>
      </c>
      <c r="DB34" s="40" t="s">
        <v>1</v>
      </c>
      <c r="DC34" s="41"/>
      <c r="DD34" s="8" t="str">
        <f>TEXT(DD33,"aaa")</f>
        <v>火</v>
      </c>
      <c r="DE34" s="8" t="str">
        <f t="shared" ref="DE34:EH34" si="88">TEXT(DE33,"aaa")</f>
        <v>水</v>
      </c>
      <c r="DF34" s="8" t="str">
        <f t="shared" si="88"/>
        <v>木</v>
      </c>
      <c r="DG34" s="8" t="str">
        <f t="shared" si="88"/>
        <v>金</v>
      </c>
      <c r="DH34" s="8" t="str">
        <f t="shared" si="88"/>
        <v>土</v>
      </c>
      <c r="DI34" s="8" t="str">
        <f t="shared" si="88"/>
        <v>日</v>
      </c>
      <c r="DJ34" s="8" t="str">
        <f t="shared" si="88"/>
        <v>月</v>
      </c>
      <c r="DK34" s="8" t="str">
        <f t="shared" si="88"/>
        <v>火</v>
      </c>
      <c r="DL34" s="8" t="str">
        <f t="shared" si="88"/>
        <v>水</v>
      </c>
      <c r="DM34" s="8" t="str">
        <f t="shared" si="88"/>
        <v>木</v>
      </c>
      <c r="DN34" s="8" t="str">
        <f t="shared" si="88"/>
        <v>金</v>
      </c>
      <c r="DO34" s="8" t="str">
        <f t="shared" si="88"/>
        <v>土</v>
      </c>
      <c r="DP34" s="8" t="str">
        <f t="shared" si="88"/>
        <v>日</v>
      </c>
      <c r="DQ34" s="8" t="str">
        <f t="shared" si="88"/>
        <v>月</v>
      </c>
      <c r="DR34" s="8" t="str">
        <f t="shared" si="88"/>
        <v>火</v>
      </c>
      <c r="DS34" s="8" t="str">
        <f t="shared" si="88"/>
        <v>水</v>
      </c>
      <c r="DT34" s="8" t="str">
        <f t="shared" si="88"/>
        <v>木</v>
      </c>
      <c r="DU34" s="8" t="str">
        <f t="shared" si="88"/>
        <v>金</v>
      </c>
      <c r="DV34" s="8" t="str">
        <f t="shared" si="88"/>
        <v>土</v>
      </c>
      <c r="DW34" s="8" t="str">
        <f t="shared" si="88"/>
        <v>日</v>
      </c>
      <c r="DX34" s="8" t="str">
        <f t="shared" si="88"/>
        <v>月</v>
      </c>
      <c r="DY34" s="8" t="str">
        <f t="shared" si="88"/>
        <v>火</v>
      </c>
      <c r="DZ34" s="8" t="str">
        <f t="shared" si="88"/>
        <v>水</v>
      </c>
      <c r="EA34" s="8" t="str">
        <f t="shared" si="88"/>
        <v>木</v>
      </c>
      <c r="EB34" s="8" t="str">
        <f t="shared" si="88"/>
        <v>金</v>
      </c>
      <c r="EC34" s="8" t="str">
        <f t="shared" si="88"/>
        <v>土</v>
      </c>
      <c r="ED34" s="8" t="str">
        <f t="shared" si="88"/>
        <v>日</v>
      </c>
      <c r="EE34" s="8" t="str">
        <f t="shared" si="88"/>
        <v>月</v>
      </c>
      <c r="EF34" s="8" t="str">
        <f t="shared" si="88"/>
        <v>火</v>
      </c>
      <c r="EG34" s="8" t="str">
        <f t="shared" si="88"/>
        <v>水</v>
      </c>
      <c r="EH34" s="8" t="str">
        <f t="shared" si="88"/>
        <v>木</v>
      </c>
      <c r="EI34" s="21" t="e">
        <f>_xlfn.IFS(AND(DD33&lt;=$W$5,EJ33&gt;DD33),EJ33-$W$5,AND(DD33&gt;$W$5,EJ33&lt;=$AD$5),EJ33-DD33,AND(DD33&lt;$AD$5,EJ33&gt;$AD$5),$AD$5-DD33+1)</f>
        <v>#N/A</v>
      </c>
      <c r="EJ34" s="21" t="e">
        <f>ROUNDUP((EI34-EJ35)*0.285,0)</f>
        <v>#N/A</v>
      </c>
    </row>
    <row r="35" spans="1:140" ht="19.5">
      <c r="A35" s="40" t="s">
        <v>2</v>
      </c>
      <c r="B35" s="41"/>
      <c r="C35" s="15" t="s">
        <v>12</v>
      </c>
      <c r="D35" s="15" t="s">
        <v>12</v>
      </c>
      <c r="E35" s="15"/>
      <c r="F35" s="15"/>
      <c r="G35" s="15"/>
      <c r="H35" s="15"/>
      <c r="I35" s="15"/>
      <c r="J35" s="15" t="s">
        <v>12</v>
      </c>
      <c r="K35" s="15" t="s">
        <v>12</v>
      </c>
      <c r="L35" s="15"/>
      <c r="M35" s="15"/>
      <c r="N35" s="15"/>
      <c r="O35" s="15"/>
      <c r="P35" s="15"/>
      <c r="Q35" s="15" t="s">
        <v>12</v>
      </c>
      <c r="R35" s="15" t="s">
        <v>12</v>
      </c>
      <c r="S35" s="15"/>
      <c r="T35" s="15"/>
      <c r="U35" s="15"/>
      <c r="V35" s="15"/>
      <c r="W35" s="15"/>
      <c r="X35" s="15" t="s">
        <v>12</v>
      </c>
      <c r="Y35" s="15" t="s">
        <v>12</v>
      </c>
      <c r="Z35" s="15"/>
      <c r="AA35" s="15"/>
      <c r="AB35" s="15"/>
      <c r="AC35" s="15"/>
      <c r="AD35" s="15"/>
      <c r="AE35" s="15" t="s">
        <v>12</v>
      </c>
      <c r="AF35" s="15" t="s">
        <v>12</v>
      </c>
      <c r="AG35" s="15"/>
      <c r="AH35" s="21">
        <f>COUNTIFS(C33:AG33,"&gt;="&amp;$W$5,C33:AG33,"&lt;="&amp;$AD$5,C35:AG35,"●")</f>
        <v>10</v>
      </c>
      <c r="AI35" s="21">
        <f>COUNTIFS(C33:AG33,"&gt;="&amp;$W$5,C33:AG33,"&lt;="&amp;$AD$5,C35:AG35,"▲")</f>
        <v>0</v>
      </c>
      <c r="AJ35" s="40" t="s">
        <v>2</v>
      </c>
      <c r="AK35" s="41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21">
        <f>COUNTIFS(AL33:BP33,"&gt;="&amp;W30,AL33:BP33,"&lt;="&amp;AD30,AL35:BP35,"●")</f>
        <v>0</v>
      </c>
      <c r="BR35" s="21">
        <f>COUNTIFS(AL33:BP33,"&gt;="&amp;BF30,AL33:BP33,"&lt;="&amp;BM30,AL35:BP35,"▲")</f>
        <v>0</v>
      </c>
      <c r="BS35" s="40" t="s">
        <v>2</v>
      </c>
      <c r="BT35" s="41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21">
        <f>COUNTIFS(BU33:CY33,"&gt;="&amp;BF30,BU33:CY33,"&lt;="&amp;BM30,BU35:CY35,"●")</f>
        <v>0</v>
      </c>
      <c r="DA35" s="21">
        <f>COUNTIFS(BU33:CY33,"&gt;="&amp;CO30,BU33:CY33,"&lt;="&amp;CV30,BU35:CY35,"▲")</f>
        <v>0</v>
      </c>
      <c r="DB35" s="40" t="s">
        <v>2</v>
      </c>
      <c r="DC35" s="41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21">
        <f>COUNTIFS(DD33:EH33,"&gt;="&amp;CO30,DD33:EH33,"&lt;="&amp;CV30,DD35:EH35,"●")</f>
        <v>0</v>
      </c>
      <c r="EJ35" s="21">
        <f>COUNTIFS(DD33:EH33,"&gt;="&amp;DX30,DD33:EH33,"&lt;="&amp;EE30,DD35:EH35,"▲")</f>
        <v>0</v>
      </c>
    </row>
    <row r="36" spans="1:140" ht="9.9499999999999993" customHeight="1">
      <c r="A36" s="1"/>
      <c r="B36" s="1"/>
      <c r="C36" s="21">
        <f>IF(OR(C33=$AD$5,C33=$W$5),"★",)</f>
        <v>0</v>
      </c>
      <c r="D36" s="21">
        <f t="shared" ref="D36:AG36" si="89">IF(OR(D33=$AD$5,D33=$W$5),"★",)</f>
        <v>0</v>
      </c>
      <c r="E36" s="21">
        <f t="shared" si="89"/>
        <v>0</v>
      </c>
      <c r="F36" s="21">
        <f t="shared" si="89"/>
        <v>0</v>
      </c>
      <c r="G36" s="21">
        <f t="shared" si="89"/>
        <v>0</v>
      </c>
      <c r="H36" s="21">
        <f t="shared" si="89"/>
        <v>0</v>
      </c>
      <c r="I36" s="21">
        <f t="shared" si="89"/>
        <v>0</v>
      </c>
      <c r="J36" s="21">
        <f t="shared" si="89"/>
        <v>0</v>
      </c>
      <c r="K36" s="21">
        <f t="shared" si="89"/>
        <v>0</v>
      </c>
      <c r="L36" s="21">
        <f t="shared" si="89"/>
        <v>0</v>
      </c>
      <c r="M36" s="21">
        <f t="shared" si="89"/>
        <v>0</v>
      </c>
      <c r="N36" s="21">
        <f t="shared" si="89"/>
        <v>0</v>
      </c>
      <c r="O36" s="21">
        <f t="shared" si="89"/>
        <v>0</v>
      </c>
      <c r="P36" s="21">
        <f t="shared" si="89"/>
        <v>0</v>
      </c>
      <c r="Q36" s="21">
        <f t="shared" si="89"/>
        <v>0</v>
      </c>
      <c r="R36" s="21">
        <f t="shared" si="89"/>
        <v>0</v>
      </c>
      <c r="S36" s="21">
        <f t="shared" si="89"/>
        <v>0</v>
      </c>
      <c r="T36" s="21">
        <f t="shared" si="89"/>
        <v>0</v>
      </c>
      <c r="U36" s="21">
        <f t="shared" si="89"/>
        <v>0</v>
      </c>
      <c r="V36" s="21">
        <f t="shared" si="89"/>
        <v>0</v>
      </c>
      <c r="W36" s="21">
        <f t="shared" si="89"/>
        <v>0</v>
      </c>
      <c r="X36" s="21">
        <f t="shared" si="89"/>
        <v>0</v>
      </c>
      <c r="Y36" s="21">
        <f t="shared" si="89"/>
        <v>0</v>
      </c>
      <c r="Z36" s="21">
        <f t="shared" si="89"/>
        <v>0</v>
      </c>
      <c r="AA36" s="21">
        <f t="shared" si="89"/>
        <v>0</v>
      </c>
      <c r="AB36" s="21">
        <f t="shared" si="89"/>
        <v>0</v>
      </c>
      <c r="AC36" s="21">
        <f t="shared" si="89"/>
        <v>0</v>
      </c>
      <c r="AD36" s="21">
        <f t="shared" si="89"/>
        <v>0</v>
      </c>
      <c r="AE36" s="21">
        <f t="shared" si="89"/>
        <v>0</v>
      </c>
      <c r="AF36" s="21">
        <f t="shared" si="89"/>
        <v>0</v>
      </c>
      <c r="AG36" s="21" t="str">
        <f t="shared" si="89"/>
        <v>★</v>
      </c>
      <c r="AH36" s="1"/>
      <c r="AI36" s="1"/>
      <c r="AJ36" s="1"/>
      <c r="AK36" s="1"/>
      <c r="AL36" s="21">
        <f>IF(OR(AL33=$AD$5,AL33=$W$5),"★",)</f>
        <v>0</v>
      </c>
      <c r="AM36" s="21">
        <f t="shared" ref="AM36:BP36" si="90">IF(OR(AM33=$AD$5,AM33=$W$5),"★",)</f>
        <v>0</v>
      </c>
      <c r="AN36" s="21">
        <f t="shared" si="90"/>
        <v>0</v>
      </c>
      <c r="AO36" s="21">
        <f t="shared" si="90"/>
        <v>0</v>
      </c>
      <c r="AP36" s="21">
        <f t="shared" si="90"/>
        <v>0</v>
      </c>
      <c r="AQ36" s="21">
        <f t="shared" si="90"/>
        <v>0</v>
      </c>
      <c r="AR36" s="21">
        <f t="shared" si="90"/>
        <v>0</v>
      </c>
      <c r="AS36" s="21">
        <f t="shared" si="90"/>
        <v>0</v>
      </c>
      <c r="AT36" s="21">
        <f t="shared" si="90"/>
        <v>0</v>
      </c>
      <c r="AU36" s="21">
        <f t="shared" si="90"/>
        <v>0</v>
      </c>
      <c r="AV36" s="21">
        <f t="shared" si="90"/>
        <v>0</v>
      </c>
      <c r="AW36" s="21">
        <f t="shared" si="90"/>
        <v>0</v>
      </c>
      <c r="AX36" s="21">
        <f t="shared" si="90"/>
        <v>0</v>
      </c>
      <c r="AY36" s="21">
        <f t="shared" si="90"/>
        <v>0</v>
      </c>
      <c r="AZ36" s="21">
        <f t="shared" si="90"/>
        <v>0</v>
      </c>
      <c r="BA36" s="21">
        <f t="shared" si="90"/>
        <v>0</v>
      </c>
      <c r="BB36" s="21">
        <f t="shared" si="90"/>
        <v>0</v>
      </c>
      <c r="BC36" s="21">
        <f t="shared" si="90"/>
        <v>0</v>
      </c>
      <c r="BD36" s="21">
        <f t="shared" si="90"/>
        <v>0</v>
      </c>
      <c r="BE36" s="21">
        <f t="shared" si="90"/>
        <v>0</v>
      </c>
      <c r="BF36" s="21">
        <f t="shared" si="90"/>
        <v>0</v>
      </c>
      <c r="BG36" s="21">
        <f t="shared" si="90"/>
        <v>0</v>
      </c>
      <c r="BH36" s="21">
        <f t="shared" si="90"/>
        <v>0</v>
      </c>
      <c r="BI36" s="21">
        <f t="shared" si="90"/>
        <v>0</v>
      </c>
      <c r="BJ36" s="21">
        <f t="shared" si="90"/>
        <v>0</v>
      </c>
      <c r="BK36" s="21">
        <f t="shared" si="90"/>
        <v>0</v>
      </c>
      <c r="BL36" s="21">
        <f t="shared" si="90"/>
        <v>0</v>
      </c>
      <c r="BM36" s="21">
        <f t="shared" si="90"/>
        <v>0</v>
      </c>
      <c r="BN36" s="21">
        <f t="shared" si="90"/>
        <v>0</v>
      </c>
      <c r="BO36" s="21">
        <f t="shared" si="90"/>
        <v>0</v>
      </c>
      <c r="BP36" s="21">
        <f t="shared" si="90"/>
        <v>0</v>
      </c>
      <c r="BQ36" s="1"/>
      <c r="BR36" s="1"/>
      <c r="BS36" s="1"/>
      <c r="BT36" s="1"/>
      <c r="BU36" s="21">
        <f>IF(OR(BU33=$AD$5,BU33=$W$5),"★",)</f>
        <v>0</v>
      </c>
      <c r="BV36" s="21">
        <f t="shared" ref="BV36:CX36" si="91">IF(OR(BV33=$AD$5,BV33=$W$5),"★",)</f>
        <v>0</v>
      </c>
      <c r="BW36" s="21">
        <f t="shared" si="91"/>
        <v>0</v>
      </c>
      <c r="BX36" s="21">
        <f t="shared" si="91"/>
        <v>0</v>
      </c>
      <c r="BY36" s="21">
        <f t="shared" si="91"/>
        <v>0</v>
      </c>
      <c r="BZ36" s="21">
        <f t="shared" si="91"/>
        <v>0</v>
      </c>
      <c r="CA36" s="21">
        <f t="shared" si="91"/>
        <v>0</v>
      </c>
      <c r="CB36" s="21">
        <f t="shared" si="91"/>
        <v>0</v>
      </c>
      <c r="CC36" s="21">
        <f t="shared" si="91"/>
        <v>0</v>
      </c>
      <c r="CD36" s="21">
        <f>IF(OR(CD33=$AD$5,CD33=$W$5),"★",)</f>
        <v>0</v>
      </c>
      <c r="CE36" s="21">
        <f t="shared" si="91"/>
        <v>0</v>
      </c>
      <c r="CF36" s="21">
        <f t="shared" si="91"/>
        <v>0</v>
      </c>
      <c r="CG36" s="21">
        <f t="shared" si="91"/>
        <v>0</v>
      </c>
      <c r="CH36" s="21">
        <f t="shared" si="91"/>
        <v>0</v>
      </c>
      <c r="CI36" s="21">
        <f t="shared" si="91"/>
        <v>0</v>
      </c>
      <c r="CJ36" s="21">
        <f t="shared" si="91"/>
        <v>0</v>
      </c>
      <c r="CK36" s="21">
        <f t="shared" si="91"/>
        <v>0</v>
      </c>
      <c r="CL36" s="21">
        <f t="shared" si="91"/>
        <v>0</v>
      </c>
      <c r="CM36" s="21">
        <f t="shared" si="91"/>
        <v>0</v>
      </c>
      <c r="CN36" s="21">
        <f t="shared" si="91"/>
        <v>0</v>
      </c>
      <c r="CO36" s="21">
        <f t="shared" si="91"/>
        <v>0</v>
      </c>
      <c r="CP36" s="21">
        <f t="shared" si="91"/>
        <v>0</v>
      </c>
      <c r="CQ36" s="21">
        <f t="shared" si="91"/>
        <v>0</v>
      </c>
      <c r="CR36" s="21">
        <f t="shared" si="91"/>
        <v>0</v>
      </c>
      <c r="CS36" s="21">
        <f t="shared" si="91"/>
        <v>0</v>
      </c>
      <c r="CT36" s="21">
        <f t="shared" si="91"/>
        <v>0</v>
      </c>
      <c r="CU36" s="21">
        <f t="shared" si="91"/>
        <v>0</v>
      </c>
      <c r="CV36" s="21">
        <f t="shared" si="91"/>
        <v>0</v>
      </c>
      <c r="CW36" s="21">
        <f t="shared" si="91"/>
        <v>0</v>
      </c>
      <c r="CX36" s="21">
        <f t="shared" si="91"/>
        <v>0</v>
      </c>
      <c r="CY36" s="21">
        <f>IF(OR(CY33=$AD$5,CY33=$W$5),"★",)</f>
        <v>0</v>
      </c>
      <c r="CZ36" s="1"/>
      <c r="DA36" s="1"/>
      <c r="DB36" s="1"/>
      <c r="DC36" s="1"/>
      <c r="DD36" s="21">
        <f>IF(OR(DD33=$AD$5,DD33=$W$5),"★",)</f>
        <v>0</v>
      </c>
      <c r="DE36" s="21">
        <f t="shared" ref="DE36:EH36" si="92">IF(OR(DE33=$AD$5,DE33=$W$5),"★",)</f>
        <v>0</v>
      </c>
      <c r="DF36" s="21">
        <f t="shared" si="92"/>
        <v>0</v>
      </c>
      <c r="DG36" s="21">
        <f t="shared" si="92"/>
        <v>0</v>
      </c>
      <c r="DH36" s="21">
        <f t="shared" si="92"/>
        <v>0</v>
      </c>
      <c r="DI36" s="21">
        <f t="shared" si="92"/>
        <v>0</v>
      </c>
      <c r="DJ36" s="21">
        <f t="shared" si="92"/>
        <v>0</v>
      </c>
      <c r="DK36" s="21">
        <f t="shared" si="92"/>
        <v>0</v>
      </c>
      <c r="DL36" s="21">
        <f t="shared" si="92"/>
        <v>0</v>
      </c>
      <c r="DM36" s="21">
        <f t="shared" si="92"/>
        <v>0</v>
      </c>
      <c r="DN36" s="21">
        <f t="shared" si="92"/>
        <v>0</v>
      </c>
      <c r="DO36" s="21">
        <f t="shared" si="92"/>
        <v>0</v>
      </c>
      <c r="DP36" s="21">
        <f t="shared" si="92"/>
        <v>0</v>
      </c>
      <c r="DQ36" s="21">
        <f t="shared" si="92"/>
        <v>0</v>
      </c>
      <c r="DR36" s="21">
        <f t="shared" si="92"/>
        <v>0</v>
      </c>
      <c r="DS36" s="21">
        <f t="shared" si="92"/>
        <v>0</v>
      </c>
      <c r="DT36" s="21">
        <f t="shared" si="92"/>
        <v>0</v>
      </c>
      <c r="DU36" s="21">
        <f t="shared" si="92"/>
        <v>0</v>
      </c>
      <c r="DV36" s="21">
        <f t="shared" si="92"/>
        <v>0</v>
      </c>
      <c r="DW36" s="21">
        <f t="shared" si="92"/>
        <v>0</v>
      </c>
      <c r="DX36" s="21">
        <f t="shared" si="92"/>
        <v>0</v>
      </c>
      <c r="DY36" s="21">
        <f t="shared" si="92"/>
        <v>0</v>
      </c>
      <c r="DZ36" s="21">
        <f t="shared" si="92"/>
        <v>0</v>
      </c>
      <c r="EA36" s="21">
        <f t="shared" si="92"/>
        <v>0</v>
      </c>
      <c r="EB36" s="21">
        <f t="shared" si="92"/>
        <v>0</v>
      </c>
      <c r="EC36" s="21">
        <f t="shared" si="92"/>
        <v>0</v>
      </c>
      <c r="ED36" s="21">
        <f t="shared" si="92"/>
        <v>0</v>
      </c>
      <c r="EE36" s="21">
        <f t="shared" si="92"/>
        <v>0</v>
      </c>
      <c r="EF36" s="21">
        <f t="shared" si="92"/>
        <v>0</v>
      </c>
      <c r="EG36" s="21">
        <f t="shared" si="92"/>
        <v>0</v>
      </c>
      <c r="EH36" s="21">
        <f t="shared" si="92"/>
        <v>0</v>
      </c>
      <c r="EI36" s="1"/>
      <c r="EJ36" s="1"/>
    </row>
    <row r="37" spans="1:140" ht="1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</row>
    <row r="38" spans="1:140" ht="39.950000000000003" customHeight="1">
      <c r="A38" s="1"/>
      <c r="B38" s="1"/>
      <c r="C38" s="37" t="s">
        <v>20</v>
      </c>
      <c r="D38" s="37"/>
      <c r="E38" s="37"/>
      <c r="F38" s="37"/>
      <c r="G38" s="37"/>
      <c r="H38" s="37"/>
      <c r="I38" s="39">
        <f>COUNTIFS(C8:AG8,"&gt;="&amp;W5,C8:AG8,"&lt;="&amp;AD5,C10:AG10,"▲")+COUNTIFS(C13:AG13,"&gt;="&amp;W5,C13:AG13,"&lt;="&amp;AD5,C15:AG15,"▲")+COUNTIFS(C18:AG18,"&gt;="&amp;W5,C18:AG18,"&lt;="&amp;AD5,C20:AG20,"▲")+COUNTIFS(C23:AG23,"&gt;="&amp;W5,C23:AG23,"&lt;="&amp;AD5,C25:AG25,"▲")+COUNTIFS(C28:AG28,"&gt;="&amp;W5,C28:AG28,"&lt;="&amp;AD5,C30:AG30,"▲")+COUNTIFS(C33:AG33,"&gt;="&amp;W5,C33:AG33,"&lt;="&amp;AD5,C35:AG35,"▲")+COUNTIFS(AL8:BP8,"&gt;="&amp;W5,AL8:BP8,"&lt;="&amp;AD5,AL10:BP10,"▲")+COUNTIFS(AL13:BP13,"&gt;="&amp;W5,AL13:BP13,"&lt;="&amp;AD5,AL15:BP15,"▲")+COUNTIFS(AL18:BP18,"&gt;="&amp;W5,AL18:BP18,"&lt;="&amp;AD5,AL20:BP20,"▲")+COUNTIFS(AL23:BP23,"&gt;="&amp;W5,AL23:BP23,"&lt;="&amp;AD5,AL25:BP25,"▲")+COUNTIFS(AL28:BP28,"&gt;="&amp;W5,AL28:BP28,"&lt;="&amp;AD5,AL30:BP30,"▲")+COUNTIFS(AL33:BP33,"&gt;="&amp;W5,AL33:BP33,"&lt;="&amp;AD5,AL35:BP35,"▲")+COUNTIFS(BU8:CY8,"&gt;="&amp;W5,BU8:CY8,"&lt;="&amp;AD5,BU10:CY10,"▲")+COUNTIFS(BU13:CY13,"&gt;="&amp;W5,BU13:CY13,"&lt;="&amp;AD5,BU15:CY15,"▲")+COUNTIFS(BU18:CY18,"&gt;="&amp;W5,BU18:CY18,"&lt;="&amp;AD5,BU20:CY20,"▲")+COUNTIFS(BU23:CY23,"&gt;="&amp;W5,BU23:CY23,"&lt;="&amp;AD5,BU25:CY25,"▲")+COUNTIFS(BU28:CY28,"&gt;="&amp;W5,BU28:CY28,"&lt;="&amp;AD5,BU30:CY30,"▲")+COUNTIFS(BU33:CY33,"&gt;="&amp;W5,BU33:CY33,"&lt;="&amp;AD5,BU35:CY35,"▲")+COUNTIFS(DD8:EH8,"&gt;="&amp;W5,DD8:EH8,"&lt;="&amp;AD5,DD10:EH10,"▲")+COUNTIFS(DD13:EH13,"&gt;="&amp;W5,DD13:EH13,"&lt;="&amp;AD5,DD15:EH15,"▲")+COUNTIFS(DD18:EH18,"&gt;="&amp;W5,DD18:EH18,"&lt;="&amp;AD5,DD20:EH20,"▲")+COUNTIFS(DD23:EH23,"&gt;="&amp;W5,DD23:EH23,"&lt;="&amp;AD5,DD25:EH25,"▲")+COUNTIFS(DD28:EH28,"&gt;="&amp;W5,DD28:EH28,"&lt;="&amp;AD5,DD30:EH30,"▲")+COUNTIFS(DD33:EH33,"&gt;="&amp;W5,DD33:EH33,"&lt;="&amp;AD5,DD35:EH35,"▲")</f>
        <v>6</v>
      </c>
      <c r="J38" s="39"/>
      <c r="K38" s="13"/>
      <c r="L38" s="16"/>
      <c r="M38" s="16"/>
      <c r="N38" s="16"/>
      <c r="O38" s="37" t="s">
        <v>16</v>
      </c>
      <c r="P38" s="37"/>
      <c r="Q38" s="37"/>
      <c r="R38" s="37"/>
      <c r="S38" s="37"/>
      <c r="T38" s="37"/>
      <c r="U38" s="37"/>
      <c r="V38" s="36">
        <f>ROUNDUP((AD5-W5+1-I38)*0.285,0)</f>
        <v>51</v>
      </c>
      <c r="W38" s="36"/>
      <c r="X38" s="13"/>
      <c r="Y38" s="13"/>
      <c r="Z38" s="37" t="s">
        <v>18</v>
      </c>
      <c r="AA38" s="37"/>
      <c r="AB38" s="37"/>
      <c r="AC38" s="37"/>
      <c r="AD38" s="37"/>
      <c r="AE38" s="37"/>
      <c r="AF38" s="38" t="str">
        <f>IF(AH7+AH12+AH17+AH22+AH27+AH32+BQ7+BQ12+BQ17+BQ22+BQ27+BQ32+CZ7+CZ12+CZ17+CZ22+CZ27+CZ32+EI7+EI12+EI17+EI22+EI27+EI32&gt;0,"未達成","達成")</f>
        <v>未達成</v>
      </c>
      <c r="AG38" s="38"/>
      <c r="AH38" s="1"/>
      <c r="AI38" s="1"/>
      <c r="AJ38" s="1"/>
      <c r="AK38" s="1"/>
      <c r="AL38" s="16"/>
      <c r="AM38" s="16"/>
      <c r="AN38" s="16"/>
      <c r="AO38" s="16"/>
      <c r="AP38" s="16"/>
      <c r="AQ38" s="16"/>
      <c r="AR38" s="17"/>
      <c r="AS38" s="17"/>
      <c r="AT38" s="13"/>
      <c r="AU38" s="16"/>
      <c r="AV38" s="16"/>
      <c r="AW38" s="16"/>
      <c r="AX38" s="16"/>
      <c r="AY38" s="16"/>
      <c r="AZ38" s="16"/>
      <c r="BA38" s="18"/>
      <c r="BB38" s="18"/>
      <c r="BC38" s="13"/>
      <c r="BD38" s="13"/>
      <c r="BE38" s="13"/>
      <c r="BF38" s="13"/>
      <c r="BG38" s="13"/>
      <c r="BH38" s="13"/>
      <c r="BI38" s="16"/>
      <c r="BJ38" s="16"/>
      <c r="BK38" s="16"/>
      <c r="BL38" s="16"/>
      <c r="BM38" s="16"/>
      <c r="BN38" s="16"/>
      <c r="BO38" s="19"/>
      <c r="BP38" s="19"/>
      <c r="BQ38" s="1"/>
      <c r="BR38" s="1"/>
      <c r="BS38" s="1"/>
      <c r="BT38" s="1"/>
      <c r="BU38" s="16"/>
      <c r="BV38" s="16"/>
      <c r="BW38" s="16"/>
      <c r="BX38" s="16"/>
      <c r="BY38" s="16"/>
      <c r="BZ38" s="16"/>
      <c r="CA38" s="17"/>
      <c r="CB38" s="17"/>
      <c r="CC38" s="13"/>
      <c r="CD38" s="16"/>
      <c r="CE38" s="16"/>
      <c r="CF38" s="16"/>
      <c r="CG38" s="16"/>
      <c r="CH38" s="16"/>
      <c r="CI38" s="16"/>
      <c r="CJ38" s="18"/>
      <c r="CK38" s="18"/>
      <c r="CL38" s="13"/>
      <c r="CM38" s="13"/>
      <c r="CN38" s="13"/>
      <c r="CO38" s="13"/>
      <c r="CP38" s="13"/>
      <c r="CQ38" s="13"/>
      <c r="CR38" s="16"/>
      <c r="CS38" s="16"/>
      <c r="CT38" s="16"/>
      <c r="CU38" s="16"/>
      <c r="CV38" s="16"/>
      <c r="CW38" s="16"/>
      <c r="CX38" s="19"/>
      <c r="CY38" s="19"/>
      <c r="CZ38" s="1"/>
      <c r="DA38" s="1"/>
      <c r="DB38" s="1"/>
      <c r="DC38" s="1"/>
      <c r="DD38" s="16"/>
      <c r="DE38" s="16"/>
      <c r="DF38" s="16"/>
      <c r="DG38" s="16"/>
      <c r="DH38" s="16"/>
      <c r="DI38" s="16"/>
      <c r="DJ38" s="17"/>
      <c r="DK38" s="17"/>
      <c r="DL38" s="13"/>
      <c r="DM38" s="16"/>
      <c r="DN38" s="16"/>
      <c r="DO38" s="16"/>
      <c r="DP38" s="16"/>
      <c r="DQ38" s="16"/>
      <c r="DR38" s="16"/>
      <c r="DS38" s="18"/>
      <c r="DT38" s="18"/>
      <c r="DU38" s="13"/>
      <c r="DV38" s="13"/>
      <c r="DW38" s="13"/>
      <c r="DX38" s="13"/>
      <c r="DY38" s="13"/>
      <c r="DZ38" s="13"/>
      <c r="EA38" s="16"/>
      <c r="EB38" s="16"/>
      <c r="EC38" s="16"/>
      <c r="ED38" s="16"/>
      <c r="EE38" s="16"/>
      <c r="EF38" s="16"/>
      <c r="EG38" s="19"/>
      <c r="EH38" s="19"/>
      <c r="EI38" s="1"/>
      <c r="EJ38" s="1"/>
    </row>
    <row r="39" spans="1:140" ht="39.950000000000003" customHeight="1">
      <c r="C39" s="33" t="s">
        <v>28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4"/>
      <c r="O39" s="35" t="s">
        <v>17</v>
      </c>
      <c r="P39" s="35"/>
      <c r="Q39" s="35"/>
      <c r="R39" s="35"/>
      <c r="S39" s="35"/>
      <c r="T39" s="35"/>
      <c r="U39" s="35"/>
      <c r="V39" s="36">
        <f>COUNTIFS(C8:AG8,"&gt;="&amp;W5,C8:AG8,"&lt;="&amp;AD5,C10:AG10,"●")+COUNTIFS(C13:AG13,"&gt;="&amp;W5,C13:AG13,"&lt;="&amp;AD5,C15:AG15,"●")+COUNTIFS(C18:AG18,"&gt;="&amp;W5,C18:AG18,"&lt;="&amp;AD5,C20:AG20,"●")+COUNTIFS(C23:AG23,"&gt;="&amp;W5,C23:AG23,"&lt;="&amp;AD5,C25:AG25,"●")+COUNTIFS(C28:AG28,"&gt;="&amp;W5,C28:AG28,"&lt;="&amp;AD5,C30:AG30,"●")+COUNTIFS(C33:AG33,"&gt;="&amp;W5,C33:AG33,"&lt;="&amp;AD5,C35:AG35,"●")+COUNTIFS(AL8:BP8,"&gt;="&amp;W5,AL8:BP8,"&lt;="&amp;AD5,AL10:BP10,"●")+COUNTIFS(AL13:BP13,"&gt;="&amp;W5,AL13:BP13,"&lt;="&amp;AD5,AL15:BP15,"●")+COUNTIFS(AL18:BP18,"&gt;="&amp;W5,AL18:BP18,"&lt;="&amp;AD5,AL20:BP20,"●")+COUNTIFS(AL23:BP23,"&gt;="&amp;W5,AL23:BP23,"&lt;="&amp;AD5,AL25:BP25,"●")+COUNTIFS(AL28:BP28,"&gt;="&amp;W5,AL28:BP28,"&lt;="&amp;AD5,AL30:BP30,"●")+COUNTIFS(AL33:BP33,"&gt;="&amp;W5,AL33:BP33,"&lt;="&amp;AD5,AL35:BP35,"●")+COUNTIFS(BU8:CY8,"&gt;="&amp;W5,BU8:CY8,"&lt;="&amp;AD5,BU10:CY10,"●")+COUNTIFS(BU13:CY13,"&gt;="&amp;W5,BU13:CY13,"&lt;="&amp;AD5,BU15:CY15,"●")+COUNTIFS(BU18:CY18,"&gt;="&amp;W5,BU18:CY18,"&lt;="&amp;AD5,BU20:CY20,"●")+COUNTIFS(BU23:CY23,"&gt;="&amp;W5,BU23:CY23,"&lt;="&amp;AD5,BU25:CY25,"●")+COUNTIFS(BU28:CY28,"&gt;="&amp;W5,BU28:CY28,"&lt;="&amp;AD5,BU30:CY30,"●")+COUNTIFS(BU33:CY33,"&gt;="&amp;W5,BU33:CY33,"&lt;="&amp;AD5,BU35:CY35,"●")+COUNTIFS(DD8:EH8,"&gt;="&amp;W5,DD8:EH8,"&lt;="&amp;AD5,DD10:EH10,"●")+COUNTIFS(DD13:EH13,"&gt;="&amp;W5,DD13:EH13,"&lt;="&amp;AD5,DD15:EH15,"●")+COUNTIFS(DD18:EH18,"&gt;="&amp;W5,DD18:EH18,"&lt;="&amp;AD5,DD20:EH20,"●")+COUNTIFS(DD23:EH23,"&gt;="&amp;W5,DD23:EH23,"&lt;="&amp;AD5,DD25:EH25,"●")+COUNTIFS(DD28:EH28,"&gt;="&amp;W5,DD28:EH28,"&lt;="&amp;AD5,DD30:EH30,"●")+COUNTIFS(DD33:EH33,"&gt;="&amp;W5,DD33:EH33,"&lt;="&amp;AD5,DD35:EH35,"●")</f>
        <v>52</v>
      </c>
      <c r="W39" s="36"/>
      <c r="X39" s="13"/>
      <c r="Y39" s="13"/>
      <c r="Z39" s="37" t="s">
        <v>19</v>
      </c>
      <c r="AA39" s="37"/>
      <c r="AB39" s="37"/>
      <c r="AC39" s="37"/>
      <c r="AD39" s="37"/>
      <c r="AE39" s="37"/>
      <c r="AF39" s="38" t="str">
        <f>IF(V39&gt;=V38,"達成","未達成")</f>
        <v>達成</v>
      </c>
      <c r="AG39" s="38"/>
      <c r="AL39" s="14"/>
      <c r="AM39" s="14"/>
      <c r="AN39" s="14"/>
      <c r="AO39" s="14"/>
      <c r="AP39" s="14"/>
      <c r="AQ39" s="14"/>
      <c r="AR39" s="13"/>
      <c r="AS39" s="13"/>
      <c r="AT39" s="13"/>
      <c r="AU39" s="14"/>
      <c r="AV39" s="14"/>
      <c r="AW39" s="14"/>
      <c r="AX39" s="14"/>
      <c r="AY39" s="14"/>
      <c r="AZ39" s="14"/>
      <c r="BA39" s="20"/>
      <c r="BB39" s="20"/>
      <c r="BC39" s="13"/>
      <c r="BD39" s="13"/>
      <c r="BE39" s="13"/>
      <c r="BF39" s="13"/>
      <c r="BG39" s="13"/>
      <c r="BH39" s="13"/>
      <c r="BI39" s="16"/>
      <c r="BJ39" s="16"/>
      <c r="BK39" s="16"/>
      <c r="BL39" s="16"/>
      <c r="BM39" s="16"/>
      <c r="BN39" s="16"/>
      <c r="BO39" s="19"/>
      <c r="BP39" s="19"/>
      <c r="BU39" s="14"/>
      <c r="BV39" s="14"/>
      <c r="BW39" s="14"/>
      <c r="BX39" s="14"/>
      <c r="BY39" s="14"/>
      <c r="BZ39" s="14"/>
      <c r="CA39" s="13"/>
      <c r="CB39" s="13"/>
      <c r="CC39" s="13"/>
      <c r="CD39" s="14"/>
      <c r="CE39" s="14"/>
      <c r="CF39" s="14"/>
      <c r="CG39" s="14"/>
      <c r="CH39" s="14"/>
      <c r="CI39" s="14"/>
      <c r="CJ39" s="20"/>
      <c r="CK39" s="20"/>
      <c r="CL39" s="13"/>
      <c r="CM39" s="13"/>
      <c r="CN39" s="13"/>
      <c r="CO39" s="13"/>
      <c r="CP39" s="13"/>
      <c r="CQ39" s="13"/>
      <c r="CR39" s="16"/>
      <c r="CS39" s="16"/>
      <c r="CT39" s="16"/>
      <c r="CU39" s="16"/>
      <c r="CV39" s="16"/>
      <c r="CW39" s="16"/>
      <c r="CX39" s="19"/>
      <c r="CY39" s="19"/>
      <c r="DD39" s="14"/>
      <c r="DE39" s="14"/>
      <c r="DF39" s="14"/>
      <c r="DG39" s="14"/>
      <c r="DH39" s="14"/>
      <c r="DI39" s="14"/>
      <c r="DJ39" s="13"/>
      <c r="DK39" s="13"/>
      <c r="DL39" s="13"/>
      <c r="DM39" s="14"/>
      <c r="DN39" s="14"/>
      <c r="DO39" s="14"/>
      <c r="DP39" s="14"/>
      <c r="DQ39" s="14"/>
      <c r="DR39" s="14"/>
      <c r="DS39" s="20"/>
      <c r="DT39" s="20"/>
      <c r="DU39" s="13"/>
      <c r="DV39" s="13"/>
      <c r="DW39" s="13"/>
      <c r="DX39" s="13"/>
      <c r="DY39" s="13"/>
      <c r="DZ39" s="13"/>
      <c r="EA39" s="16"/>
      <c r="EB39" s="16"/>
      <c r="EC39" s="16"/>
      <c r="ED39" s="16"/>
      <c r="EE39" s="16"/>
      <c r="EF39" s="16"/>
      <c r="EG39" s="19"/>
      <c r="EH39" s="19"/>
    </row>
    <row r="40" spans="1:140" ht="9.9499999999999993" customHeight="1"/>
  </sheetData>
  <sheetProtection algorithmName="SHA-512" hashValue="ySjW5fMKOtZuz6gPPozMc4EtpHQZQNb48DyUEcpWb/o4mTmoe2uSmkAscihsqpnjW9YZtlvJaXtBj/iiygaU1A==" saltValue="OMQor3Y7hFxFSeTtdziq9g==" spinCount="100000" sheet="1" objects="1" scenarios="1"/>
  <mergeCells count="123">
    <mergeCell ref="C1:R2"/>
    <mergeCell ref="AL1:BA2"/>
    <mergeCell ref="BU1:CJ2"/>
    <mergeCell ref="CH7:CJ7"/>
    <mergeCell ref="DQ7:DS7"/>
    <mergeCell ref="A8:B8"/>
    <mergeCell ref="AJ8:AK8"/>
    <mergeCell ref="BS8:BT8"/>
    <mergeCell ref="DB8:DC8"/>
    <mergeCell ref="T5:V5"/>
    <mergeCell ref="W5:Z5"/>
    <mergeCell ref="AA5:AC5"/>
    <mergeCell ref="AD5:AG5"/>
    <mergeCell ref="P7:R7"/>
    <mergeCell ref="AY7:BA7"/>
    <mergeCell ref="DD1:DS2"/>
    <mergeCell ref="T2:V2"/>
    <mergeCell ref="W2:AG2"/>
    <mergeCell ref="T3:V3"/>
    <mergeCell ref="W3:AG3"/>
    <mergeCell ref="T4:V4"/>
    <mergeCell ref="W4:Z4"/>
    <mergeCell ref="AA4:AC4"/>
    <mergeCell ref="AD4:AG4"/>
    <mergeCell ref="P12:R12"/>
    <mergeCell ref="AY12:BA12"/>
    <mergeCell ref="CH12:CJ12"/>
    <mergeCell ref="DQ12:DS12"/>
    <mergeCell ref="A13:B13"/>
    <mergeCell ref="AJ13:AK13"/>
    <mergeCell ref="BS13:BT13"/>
    <mergeCell ref="DB13:DC13"/>
    <mergeCell ref="A9:B9"/>
    <mergeCell ref="AJ9:AK9"/>
    <mergeCell ref="BS9:BT9"/>
    <mergeCell ref="DB9:DC9"/>
    <mergeCell ref="A10:B10"/>
    <mergeCell ref="AJ10:AK10"/>
    <mergeCell ref="BS10:BT10"/>
    <mergeCell ref="DB10:DC10"/>
    <mergeCell ref="P17:R17"/>
    <mergeCell ref="AY17:BA17"/>
    <mergeCell ref="CH17:CJ17"/>
    <mergeCell ref="DQ17:DS17"/>
    <mergeCell ref="A18:B18"/>
    <mergeCell ref="AJ18:AK18"/>
    <mergeCell ref="BS18:BT18"/>
    <mergeCell ref="DB18:DC18"/>
    <mergeCell ref="A14:B14"/>
    <mergeCell ref="AJ14:AK14"/>
    <mergeCell ref="BS14:BT14"/>
    <mergeCell ref="DB14:DC14"/>
    <mergeCell ref="A15:B15"/>
    <mergeCell ref="AJ15:AK15"/>
    <mergeCell ref="BS15:BT15"/>
    <mergeCell ref="DB15:DC15"/>
    <mergeCell ref="P22:R22"/>
    <mergeCell ref="AY22:BA22"/>
    <mergeCell ref="CH22:CJ22"/>
    <mergeCell ref="DQ22:DS22"/>
    <mergeCell ref="A23:B23"/>
    <mergeCell ref="AJ23:AK23"/>
    <mergeCell ref="BS23:BT23"/>
    <mergeCell ref="DB23:DC23"/>
    <mergeCell ref="A19:B19"/>
    <mergeCell ref="AJ19:AK19"/>
    <mergeCell ref="BS19:BT19"/>
    <mergeCell ref="DB19:DC19"/>
    <mergeCell ref="A20:B20"/>
    <mergeCell ref="AJ20:AK20"/>
    <mergeCell ref="BS20:BT20"/>
    <mergeCell ref="DB20:DC20"/>
    <mergeCell ref="P27:R27"/>
    <mergeCell ref="AY27:BA27"/>
    <mergeCell ref="CH27:CJ27"/>
    <mergeCell ref="DQ27:DS27"/>
    <mergeCell ref="A28:B28"/>
    <mergeCell ref="AJ28:AK28"/>
    <mergeCell ref="BS28:BT28"/>
    <mergeCell ref="DB28:DC28"/>
    <mergeCell ref="A24:B24"/>
    <mergeCell ref="AJ24:AK24"/>
    <mergeCell ref="BS24:BT24"/>
    <mergeCell ref="DB24:DC24"/>
    <mergeCell ref="A25:B25"/>
    <mergeCell ref="AJ25:AK25"/>
    <mergeCell ref="BS25:BT25"/>
    <mergeCell ref="DB25:DC25"/>
    <mergeCell ref="DQ32:DS32"/>
    <mergeCell ref="A33:B33"/>
    <mergeCell ref="AJ33:AK33"/>
    <mergeCell ref="BS33:BT33"/>
    <mergeCell ref="DB33:DC33"/>
    <mergeCell ref="A29:B29"/>
    <mergeCell ref="AJ29:AK29"/>
    <mergeCell ref="BS29:BT29"/>
    <mergeCell ref="DB29:DC29"/>
    <mergeCell ref="A30:B30"/>
    <mergeCell ref="AJ30:AK30"/>
    <mergeCell ref="BS30:BT30"/>
    <mergeCell ref="DB30:DC30"/>
    <mergeCell ref="A34:B34"/>
    <mergeCell ref="AJ34:AK34"/>
    <mergeCell ref="BS34:BT34"/>
    <mergeCell ref="DB34:DC34"/>
    <mergeCell ref="A35:B35"/>
    <mergeCell ref="AJ35:AK35"/>
    <mergeCell ref="BS35:BT35"/>
    <mergeCell ref="DB35:DC35"/>
    <mergeCell ref="P32:R32"/>
    <mergeCell ref="AY32:BA32"/>
    <mergeCell ref="CH32:CJ32"/>
    <mergeCell ref="C39:N39"/>
    <mergeCell ref="O39:U39"/>
    <mergeCell ref="V39:W39"/>
    <mergeCell ref="Z39:AE39"/>
    <mergeCell ref="AF39:AG39"/>
    <mergeCell ref="C38:H38"/>
    <mergeCell ref="I38:J38"/>
    <mergeCell ref="O38:U38"/>
    <mergeCell ref="V38:W38"/>
    <mergeCell ref="Z38:AE38"/>
    <mergeCell ref="AF38:AG38"/>
  </mergeCells>
  <phoneticPr fontId="2"/>
  <conditionalFormatting sqref="C8:AG8 C13:AG13 C18:AG18 C23:AG23 C28:AG28 C33:AG33">
    <cfRule type="expression" dxfId="203" priority="66">
      <formula>WEEKDAY(C8)=7</formula>
    </cfRule>
    <cfRule type="expression" dxfId="202" priority="65">
      <formula>WEEKDAY(C8)=1</formula>
    </cfRule>
  </conditionalFormatting>
  <conditionalFormatting sqref="C8:AG10">
    <cfRule type="expression" dxfId="201" priority="62">
      <formula>C$8&gt;=$P$12</formula>
    </cfRule>
    <cfRule type="expression" dxfId="200" priority="46">
      <formula>C$11="★"</formula>
    </cfRule>
  </conditionalFormatting>
  <conditionalFormatting sqref="C9:AG9 C14:AG14 C19:AG19 C24:AG24 C29:AG29 C34:AG34">
    <cfRule type="expression" dxfId="199" priority="64">
      <formula>C9="日"</formula>
    </cfRule>
    <cfRule type="expression" dxfId="198" priority="63">
      <formula>C9="土"</formula>
    </cfRule>
  </conditionalFormatting>
  <conditionalFormatting sqref="C13:AG15">
    <cfRule type="expression" dxfId="197" priority="61">
      <formula>C$13&gt;=$P$17</formula>
    </cfRule>
    <cfRule type="expression" dxfId="196" priority="45">
      <formula>C$16="★"</formula>
    </cfRule>
  </conditionalFormatting>
  <conditionalFormatting sqref="C18:AG20">
    <cfRule type="expression" dxfId="195" priority="60">
      <formula>C$18&gt;=$P$22</formula>
    </cfRule>
    <cfRule type="expression" dxfId="194" priority="44">
      <formula>C$21="★"</formula>
    </cfRule>
  </conditionalFormatting>
  <conditionalFormatting sqref="C23:AG25">
    <cfRule type="expression" dxfId="193" priority="59">
      <formula>C$23&gt;=$P$27</formula>
    </cfRule>
    <cfRule type="expression" dxfId="192" priority="43">
      <formula>C$26="★"</formula>
    </cfRule>
  </conditionalFormatting>
  <conditionalFormatting sqref="C28:AG30">
    <cfRule type="expression" dxfId="191" priority="58">
      <formula>C$28&gt;=$P$32</formula>
    </cfRule>
    <cfRule type="expression" dxfId="190" priority="42">
      <formula>C$31="★"</formula>
    </cfRule>
  </conditionalFormatting>
  <conditionalFormatting sqref="C33:AG35">
    <cfRule type="expression" dxfId="189" priority="48">
      <formula>C$33&gt;=$AY$7</formula>
    </cfRule>
    <cfRule type="expression" dxfId="188" priority="41">
      <formula>C$36="★"</formula>
    </cfRule>
  </conditionalFormatting>
  <conditionalFormatting sqref="AF38">
    <cfRule type="expression" dxfId="187" priority="1">
      <formula>$AF$38="達成"</formula>
    </cfRule>
  </conditionalFormatting>
  <conditionalFormatting sqref="AF39">
    <cfRule type="expression" dxfId="186" priority="2">
      <formula>$AF$39="達成"</formula>
    </cfRule>
  </conditionalFormatting>
  <conditionalFormatting sqref="AL8:BP8 AL13:BP13 AL18:BP18 AL23:BP23 AL28:BP28 AL33:BP33">
    <cfRule type="expression" dxfId="185" priority="57">
      <formula>WEEKDAY(AL8)=7</formula>
    </cfRule>
    <cfRule type="expression" dxfId="184" priority="56">
      <formula>WEEKDAY(AL8)=1</formula>
    </cfRule>
  </conditionalFormatting>
  <conditionalFormatting sqref="AL8:BP10">
    <cfRule type="expression" dxfId="183" priority="53">
      <formula>AL$8&gt;=$AY$12</formula>
    </cfRule>
    <cfRule type="expression" dxfId="182" priority="40">
      <formula>AL$11="★"</formula>
    </cfRule>
  </conditionalFormatting>
  <conditionalFormatting sqref="AL9:BP9 AL14:BP14 AL19:BP19 AL24:BP24 AL29:BP29 AL34:BP34">
    <cfRule type="expression" dxfId="181" priority="55">
      <formula>AL9="日"</formula>
    </cfRule>
    <cfRule type="expression" dxfId="180" priority="54">
      <formula>AL9="土"</formula>
    </cfRule>
  </conditionalFormatting>
  <conditionalFormatting sqref="AL13:BP15">
    <cfRule type="expression" dxfId="179" priority="52">
      <formula>AL$13&gt;=$AY$17</formula>
    </cfRule>
    <cfRule type="expression" dxfId="178" priority="39">
      <formula>AL$16="★"</formula>
    </cfRule>
  </conditionalFormatting>
  <conditionalFormatting sqref="AL18:BP20">
    <cfRule type="expression" dxfId="177" priority="51">
      <formula>AL$18&gt;=$AY$22</formula>
    </cfRule>
    <cfRule type="expression" dxfId="176" priority="38">
      <formula>AL$21="★"</formula>
    </cfRule>
  </conditionalFormatting>
  <conditionalFormatting sqref="AL23:BP25">
    <cfRule type="expression" dxfId="175" priority="37">
      <formula>AL$26="★"</formula>
    </cfRule>
    <cfRule type="expression" dxfId="174" priority="50">
      <formula>AL$23&gt;=$AY$27</formula>
    </cfRule>
  </conditionalFormatting>
  <conditionalFormatting sqref="AL28:BP30">
    <cfRule type="expression" dxfId="173" priority="36">
      <formula>AL$31="★"</formula>
    </cfRule>
    <cfRule type="expression" dxfId="172" priority="49">
      <formula>AL$28&gt;=$AY$32</formula>
    </cfRule>
  </conditionalFormatting>
  <conditionalFormatting sqref="AL33:BP35">
    <cfRule type="expression" dxfId="171" priority="35">
      <formula>AL$36="★"</formula>
    </cfRule>
    <cfRule type="expression" dxfId="170" priority="47">
      <formula>AN$33&gt;=$BR$33</formula>
    </cfRule>
  </conditionalFormatting>
  <conditionalFormatting sqref="BU8:CY8 BU13:CY13 BU18:CY18 BU23:CY23 BU28:CY28 BU33:CY33">
    <cfRule type="expression" dxfId="169" priority="33">
      <formula>WEEKDAY(BU8)=1</formula>
    </cfRule>
    <cfRule type="expression" dxfId="168" priority="34">
      <formula>WEEKDAY(BU8)=7</formula>
    </cfRule>
  </conditionalFormatting>
  <conditionalFormatting sqref="BU8:CY10">
    <cfRule type="expression" dxfId="167" priority="30">
      <formula>BU$8&gt;=$CH$12</formula>
    </cfRule>
    <cfRule type="expression" dxfId="166" priority="24">
      <formula>BU$11="★"</formula>
    </cfRule>
  </conditionalFormatting>
  <conditionalFormatting sqref="BU9:CY9 BU14:CY14 BU19:CY19 BU24:CY24 BU29:CY29 BU34:CY34">
    <cfRule type="expression" dxfId="165" priority="32">
      <formula>BU9="日"</formula>
    </cfRule>
    <cfRule type="expression" dxfId="164" priority="31">
      <formula>BU9="土"</formula>
    </cfRule>
  </conditionalFormatting>
  <conditionalFormatting sqref="BU13:CY15">
    <cfRule type="expression" dxfId="163" priority="29">
      <formula>BU$13&gt;=$CH$17</formula>
    </cfRule>
    <cfRule type="expression" dxfId="162" priority="23">
      <formula>BU$16="★"</formula>
    </cfRule>
  </conditionalFormatting>
  <conditionalFormatting sqref="BU18:CY20">
    <cfRule type="expression" dxfId="161" priority="28">
      <formula>BU$18&gt;=$CH$22</formula>
    </cfRule>
    <cfRule type="expression" dxfId="160" priority="22">
      <formula>BU$21="★"</formula>
    </cfRule>
  </conditionalFormatting>
  <conditionalFormatting sqref="BU23:CY25">
    <cfRule type="expression" dxfId="159" priority="27">
      <formula>BU$23&gt;=$CH$27</formula>
    </cfRule>
    <cfRule type="expression" dxfId="158" priority="21">
      <formula>BU$26="★"</formula>
    </cfRule>
  </conditionalFormatting>
  <conditionalFormatting sqref="BU28:CY30">
    <cfRule type="expression" dxfId="157" priority="26">
      <formula>BU$28&gt;=$CH$32</formula>
    </cfRule>
    <cfRule type="expression" dxfId="156" priority="20">
      <formula>BU$31="★"</formula>
    </cfRule>
  </conditionalFormatting>
  <conditionalFormatting sqref="BU33:CY35">
    <cfRule type="expression" dxfId="155" priority="25">
      <formula>BU$33&gt;=$DA$33</formula>
    </cfRule>
    <cfRule type="expression" dxfId="154" priority="19">
      <formula>BU$36="★"</formula>
    </cfRule>
  </conditionalFormatting>
  <conditionalFormatting sqref="DD8:EH8 DD13:EH13 DD18:EH18 DD23:EH23 DD28:EH28 DD33:EH33">
    <cfRule type="expression" dxfId="153" priority="18">
      <formula>WEEKDAY(DD8)=7</formula>
    </cfRule>
    <cfRule type="expression" dxfId="152" priority="17">
      <formula>WEEKDAY(DD8)=1</formula>
    </cfRule>
  </conditionalFormatting>
  <conditionalFormatting sqref="DD8:EH10">
    <cfRule type="expression" dxfId="151" priority="14">
      <formula>DD$8&gt;=$DQ$12</formula>
    </cfRule>
    <cfRule type="expression" dxfId="150" priority="8">
      <formula>DD$11="★"</formula>
    </cfRule>
  </conditionalFormatting>
  <conditionalFormatting sqref="DD9:EH9 DD14:EH14 DD19:EH19 DD24:EH24 DD29:EH29 DD34:EH34">
    <cfRule type="expression" dxfId="149" priority="16">
      <formula>DD9="日"</formula>
    </cfRule>
    <cfRule type="expression" dxfId="148" priority="15">
      <formula>DD9="土"</formula>
    </cfRule>
  </conditionalFormatting>
  <conditionalFormatting sqref="DD13:EH15">
    <cfRule type="expression" dxfId="147" priority="13">
      <formula>DD$13&gt;=$DQ$17</formula>
    </cfRule>
    <cfRule type="expression" dxfId="146" priority="7">
      <formula>DD$16="★"</formula>
    </cfRule>
  </conditionalFormatting>
  <conditionalFormatting sqref="DD18:EH20">
    <cfRule type="expression" dxfId="145" priority="12">
      <formula>DD$18&gt;=$DQ$22</formula>
    </cfRule>
    <cfRule type="expression" dxfId="144" priority="6">
      <formula>DD$21="★"</formula>
    </cfRule>
  </conditionalFormatting>
  <conditionalFormatting sqref="DD23:EH25">
    <cfRule type="expression" dxfId="143" priority="11">
      <formula>DD$23&gt;=$DQ$27</formula>
    </cfRule>
    <cfRule type="expression" dxfId="142" priority="5">
      <formula>DD$26="★"</formula>
    </cfRule>
  </conditionalFormatting>
  <conditionalFormatting sqref="DD28:EH30">
    <cfRule type="expression" dxfId="141" priority="10">
      <formula>DD$28&gt;=$DQ$32</formula>
    </cfRule>
    <cfRule type="expression" dxfId="140" priority="4">
      <formula>DD$31="★"</formula>
    </cfRule>
  </conditionalFormatting>
  <conditionalFormatting sqref="DD33:EH35">
    <cfRule type="expression" dxfId="139" priority="9">
      <formula>DD$33&gt;=$EJ$33</formula>
    </cfRule>
    <cfRule type="expression" dxfId="138" priority="3">
      <formula>DD$36="★"</formula>
    </cfRule>
  </conditionalFormatting>
  <pageMargins left="0.7" right="0.7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0AE1E1-4AF3-4454-9363-B743BC7DCBCE}">
          <x14:formula1>
            <xm:f>使用しない!$B$3:$B$4</xm:f>
          </x14:formula1>
          <xm:sqref>C10:AG10 AL30:BP30 C15:AG15 C20:AG20 C25:AG25 C30:AG30 C35:AG35 AL35:BP35 AL10:BP10 AL20:BP20 AL25:BP25 AL15:BP15 BU30:CY30 BU35:CY35 BU10:CY10 BU20:CY20 BU25:CY25 BU15:CY15 DD30:EH30 DD35:EH35 DD10:EH10 DD20:EH20 DD25:EH25 DD15:EH15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B40"/>
  <sheetViews>
    <sheetView tabSelected="1" view="pageBreakPreview" zoomScale="89" zoomScaleNormal="55" zoomScaleSheetLayoutView="89" workbookViewId="0">
      <selection activeCell="AD7" sqref="AD7"/>
    </sheetView>
  </sheetViews>
  <sheetFormatPr defaultColWidth="5.125" defaultRowHeight="18.75"/>
  <sheetData>
    <row r="1" spans="1:210" ht="19.5" customHeight="1">
      <c r="A1" s="28" t="s">
        <v>8</v>
      </c>
      <c r="B1" s="1"/>
      <c r="C1" s="53" t="s">
        <v>29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60" t="s">
        <v>35</v>
      </c>
      <c r="AF1" s="60"/>
      <c r="AG1" s="60"/>
      <c r="AH1" s="3"/>
      <c r="AI1" s="1"/>
      <c r="AJ1" s="28" t="s">
        <v>8</v>
      </c>
      <c r="AK1" s="1"/>
      <c r="AL1" s="53" t="s">
        <v>32</v>
      </c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3"/>
      <c r="BR1" s="1"/>
      <c r="BS1" s="28" t="s">
        <v>8</v>
      </c>
      <c r="BT1" s="1"/>
      <c r="BU1" s="53" t="s">
        <v>31</v>
      </c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3"/>
      <c r="DA1" s="1"/>
      <c r="DB1" s="28" t="s">
        <v>8</v>
      </c>
      <c r="DC1" s="1"/>
      <c r="DD1" s="53" t="s">
        <v>30</v>
      </c>
      <c r="DE1" s="53"/>
      <c r="DF1" s="53"/>
      <c r="DG1" s="53"/>
      <c r="DH1" s="53"/>
      <c r="DI1" s="53"/>
      <c r="DJ1" s="53"/>
      <c r="DK1" s="53"/>
      <c r="DL1" s="53"/>
      <c r="DM1" s="53"/>
      <c r="DN1" s="53"/>
      <c r="DO1" s="53"/>
      <c r="DP1" s="53"/>
      <c r="DQ1" s="53"/>
      <c r="DR1" s="53"/>
      <c r="DS1" s="53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3"/>
      <c r="EJ1" s="1"/>
      <c r="EK1" s="28" t="s">
        <v>8</v>
      </c>
      <c r="EL1" s="1"/>
      <c r="EM1" s="53" t="s">
        <v>33</v>
      </c>
      <c r="EN1" s="53"/>
      <c r="EO1" s="53"/>
      <c r="EP1" s="53"/>
      <c r="EQ1" s="53"/>
      <c r="ER1" s="53"/>
      <c r="ES1" s="53"/>
      <c r="ET1" s="53"/>
      <c r="EU1" s="53"/>
      <c r="EV1" s="53"/>
      <c r="EW1" s="53"/>
      <c r="EX1" s="53"/>
      <c r="EY1" s="53"/>
      <c r="EZ1" s="53"/>
      <c r="FA1" s="53"/>
      <c r="FB1" s="53"/>
      <c r="FC1" s="3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3"/>
      <c r="FS1" s="1"/>
      <c r="FT1" s="28" t="s">
        <v>8</v>
      </c>
      <c r="FU1" s="1"/>
      <c r="FV1" s="53" t="s">
        <v>34</v>
      </c>
      <c r="FW1" s="53"/>
      <c r="FX1" s="53"/>
      <c r="FY1" s="53"/>
      <c r="FZ1" s="53"/>
      <c r="GA1" s="53"/>
      <c r="GB1" s="53"/>
      <c r="GC1" s="53"/>
      <c r="GD1" s="53"/>
      <c r="GE1" s="53"/>
      <c r="GF1" s="53"/>
      <c r="GG1" s="53"/>
      <c r="GH1" s="53"/>
      <c r="GI1" s="53"/>
      <c r="GJ1" s="53"/>
      <c r="GK1" s="53"/>
      <c r="GL1" s="3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3"/>
      <c r="HB1" s="1"/>
    </row>
    <row r="2" spans="1:210" ht="18.75" customHeight="1">
      <c r="A2" s="1"/>
      <c r="B2" s="1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2"/>
      <c r="T2" s="44" t="s">
        <v>0</v>
      </c>
      <c r="U2" s="45"/>
      <c r="V2" s="46"/>
      <c r="W2" s="57"/>
      <c r="X2" s="58"/>
      <c r="Y2" s="58"/>
      <c r="Z2" s="58"/>
      <c r="AA2" s="58"/>
      <c r="AB2" s="58"/>
      <c r="AC2" s="58"/>
      <c r="AD2" s="58"/>
      <c r="AE2" s="58"/>
      <c r="AF2" s="58"/>
      <c r="AG2" s="59"/>
      <c r="AH2" s="1"/>
      <c r="AI2" s="1"/>
      <c r="AJ2" s="1"/>
      <c r="AK2" s="1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2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2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2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3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3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</row>
    <row r="3" spans="1:210" ht="18.75" customHeight="1">
      <c r="A3" s="1"/>
      <c r="B3" s="1"/>
      <c r="C3" s="1"/>
      <c r="D3" s="24" t="s">
        <v>27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44" t="s">
        <v>3</v>
      </c>
      <c r="U3" s="45"/>
      <c r="V3" s="46"/>
      <c r="W3" s="57"/>
      <c r="X3" s="58"/>
      <c r="Y3" s="58"/>
      <c r="Z3" s="58"/>
      <c r="AA3" s="58"/>
      <c r="AB3" s="58"/>
      <c r="AC3" s="58"/>
      <c r="AD3" s="58"/>
      <c r="AE3" s="58"/>
      <c r="AF3" s="58"/>
      <c r="AG3" s="59"/>
      <c r="AH3" s="1"/>
      <c r="AI3" s="1"/>
      <c r="AJ3" s="1"/>
      <c r="AK3" s="1"/>
      <c r="AL3" s="1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</row>
    <row r="4" spans="1:210" ht="19.5" customHeight="1">
      <c r="A4" s="1"/>
      <c r="B4" s="1"/>
      <c r="C4" s="1"/>
      <c r="D4" s="24"/>
      <c r="E4" s="26" t="s">
        <v>23</v>
      </c>
      <c r="F4" s="25" t="s">
        <v>24</v>
      </c>
      <c r="G4" s="2"/>
      <c r="H4" s="2"/>
      <c r="I4" s="2"/>
      <c r="J4" s="2"/>
      <c r="K4" s="2"/>
      <c r="L4" s="2"/>
      <c r="M4" s="2"/>
      <c r="N4" s="2"/>
      <c r="O4" s="2"/>
      <c r="P4" s="1"/>
      <c r="Q4" s="1"/>
      <c r="R4" s="1"/>
      <c r="S4" s="1"/>
      <c r="T4" s="44" t="s">
        <v>4</v>
      </c>
      <c r="U4" s="45"/>
      <c r="V4" s="46"/>
      <c r="W4" s="54">
        <v>45874</v>
      </c>
      <c r="X4" s="55"/>
      <c r="Y4" s="55"/>
      <c r="Z4" s="56"/>
      <c r="AA4" s="44" t="s">
        <v>5</v>
      </c>
      <c r="AB4" s="45"/>
      <c r="AC4" s="46"/>
      <c r="AD4" s="54">
        <v>46965</v>
      </c>
      <c r="AE4" s="55"/>
      <c r="AF4" s="55"/>
      <c r="AG4" s="56"/>
      <c r="AH4" s="1"/>
      <c r="AI4" s="1"/>
      <c r="AJ4" s="1"/>
      <c r="AK4" s="1"/>
      <c r="AL4" s="1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</row>
    <row r="5" spans="1:210" ht="19.5" customHeight="1">
      <c r="A5" s="1"/>
      <c r="B5" s="1"/>
      <c r="C5" s="1"/>
      <c r="D5" s="1"/>
      <c r="E5" s="26" t="s">
        <v>25</v>
      </c>
      <c r="F5" s="25" t="s">
        <v>26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44" t="s">
        <v>9</v>
      </c>
      <c r="U5" s="45"/>
      <c r="V5" s="46"/>
      <c r="W5" s="54">
        <v>45879</v>
      </c>
      <c r="X5" s="55"/>
      <c r="Y5" s="55"/>
      <c r="Z5" s="56"/>
      <c r="AA5" s="44" t="s">
        <v>10</v>
      </c>
      <c r="AB5" s="45"/>
      <c r="AC5" s="46"/>
      <c r="AD5" s="54">
        <v>46954</v>
      </c>
      <c r="AE5" s="55"/>
      <c r="AF5" s="55"/>
      <c r="AG5" s="56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</row>
    <row r="6" spans="1:210" ht="9.9499999999999993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</row>
    <row r="7" spans="1:210" ht="19.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42">
        <f>C8</f>
        <v>45870</v>
      </c>
      <c r="Q7" s="42"/>
      <c r="R7" s="42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3" t="s">
        <v>22</v>
      </c>
      <c r="AG7" s="22" t="str">
        <f>IF(OR(AH10&gt;=AI9,AH10&gt;=(AH11+AI11)),"OK","NG")</f>
        <v>NG</v>
      </c>
      <c r="AH7" s="21">
        <f>IFERROR(IF(AG7="NG",1,0),0)</f>
        <v>1</v>
      </c>
      <c r="AI7" s="29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42">
        <f>AL8</f>
        <v>46054</v>
      </c>
      <c r="AZ7" s="42"/>
      <c r="BA7" s="42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23" t="s">
        <v>22</v>
      </c>
      <c r="BP7" s="22" t="str">
        <f>IF(OR(BQ10&gt;=BR9,BQ10&gt;=(BQ11+BR11)),"OK","NG")</f>
        <v>NG</v>
      </c>
      <c r="BQ7" s="21">
        <f>IFERROR(IF(BP7="NG",1,0),0)</f>
        <v>1</v>
      </c>
      <c r="BR7" s="29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42">
        <f>BU8</f>
        <v>46235</v>
      </c>
      <c r="CI7" s="42"/>
      <c r="CJ7" s="42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23" t="s">
        <v>22</v>
      </c>
      <c r="CY7" s="22" t="str">
        <f>IF(OR(CZ10&gt;=DA9,CZ10&gt;=(CZ11+DA11)),"OK","NG")</f>
        <v>NG</v>
      </c>
      <c r="CZ7" s="21">
        <f>IFERROR(IF(CY7="NG",1,0),0)</f>
        <v>1</v>
      </c>
      <c r="DA7" s="29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42">
        <f>DD8</f>
        <v>46419</v>
      </c>
      <c r="DR7" s="42"/>
      <c r="DS7" s="42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23" t="s">
        <v>22</v>
      </c>
      <c r="EH7" s="22" t="str">
        <f>IF(OR(EI10&gt;=EJ9,EI10&gt;=(EI11+EJ11)),"OK","NG")</f>
        <v>NG</v>
      </c>
      <c r="EI7" s="21">
        <f>IFERROR(IF(EH7="NG",1,0),0)</f>
        <v>1</v>
      </c>
      <c r="EJ7" s="29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42">
        <f>EM8</f>
        <v>46600</v>
      </c>
      <c r="FA7" s="42"/>
      <c r="FB7" s="42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23" t="s">
        <v>22</v>
      </c>
      <c r="FQ7" s="22" t="str">
        <f>IF(OR(FR10&gt;=FS9,FR10&gt;=(FR11+FS11)),"OK","NG")</f>
        <v>NG</v>
      </c>
      <c r="FR7" s="21">
        <f>IFERROR(IF(FQ7="NG",1,0),0)</f>
        <v>1</v>
      </c>
      <c r="FS7" s="29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42">
        <f>FV8</f>
        <v>46784</v>
      </c>
      <c r="GJ7" s="42"/>
      <c r="GK7" s="42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23" t="s">
        <v>22</v>
      </c>
      <c r="GZ7" s="22" t="str">
        <f>IF(OR(HA10&gt;=HB9,HA10&gt;=(HA11+HB11)),"OK","NG")</f>
        <v>NG</v>
      </c>
      <c r="HA7" s="21">
        <f>IFERROR(IF(GZ7="NG",1,0),0)</f>
        <v>1</v>
      </c>
      <c r="HB7" s="29"/>
    </row>
    <row r="8" spans="1:210" ht="19.5">
      <c r="A8" s="40" t="s">
        <v>6</v>
      </c>
      <c r="B8" s="41"/>
      <c r="C8" s="7">
        <f>DATE(YEAR(W4),MONTH(W4),1)</f>
        <v>45870</v>
      </c>
      <c r="D8" s="7">
        <f>C8+DAY(1)</f>
        <v>45871</v>
      </c>
      <c r="E8" s="7">
        <f t="shared" ref="E8:AH8" si="0">D8+DAY(1)</f>
        <v>45872</v>
      </c>
      <c r="F8" s="7">
        <f t="shared" si="0"/>
        <v>45873</v>
      </c>
      <c r="G8" s="7">
        <f t="shared" si="0"/>
        <v>45874</v>
      </c>
      <c r="H8" s="7">
        <f t="shared" si="0"/>
        <v>45875</v>
      </c>
      <c r="I8" s="7">
        <f t="shared" si="0"/>
        <v>45876</v>
      </c>
      <c r="J8" s="7">
        <f t="shared" si="0"/>
        <v>45877</v>
      </c>
      <c r="K8" s="7">
        <f t="shared" si="0"/>
        <v>45878</v>
      </c>
      <c r="L8" s="7">
        <f t="shared" si="0"/>
        <v>45879</v>
      </c>
      <c r="M8" s="7">
        <f t="shared" si="0"/>
        <v>45880</v>
      </c>
      <c r="N8" s="7">
        <f t="shared" si="0"/>
        <v>45881</v>
      </c>
      <c r="O8" s="7">
        <f t="shared" si="0"/>
        <v>45882</v>
      </c>
      <c r="P8" s="7">
        <f t="shared" si="0"/>
        <v>45883</v>
      </c>
      <c r="Q8" s="7">
        <f t="shared" si="0"/>
        <v>45884</v>
      </c>
      <c r="R8" s="7">
        <f t="shared" si="0"/>
        <v>45885</v>
      </c>
      <c r="S8" s="7">
        <f t="shared" si="0"/>
        <v>45886</v>
      </c>
      <c r="T8" s="7">
        <f t="shared" si="0"/>
        <v>45887</v>
      </c>
      <c r="U8" s="7">
        <f t="shared" si="0"/>
        <v>45888</v>
      </c>
      <c r="V8" s="7">
        <f t="shared" si="0"/>
        <v>45889</v>
      </c>
      <c r="W8" s="7">
        <f t="shared" si="0"/>
        <v>45890</v>
      </c>
      <c r="X8" s="7">
        <f>W8+DAY(1)</f>
        <v>45891</v>
      </c>
      <c r="Y8" s="7">
        <f t="shared" si="0"/>
        <v>45892</v>
      </c>
      <c r="Z8" s="7">
        <f t="shared" si="0"/>
        <v>45893</v>
      </c>
      <c r="AA8" s="7">
        <f t="shared" si="0"/>
        <v>45894</v>
      </c>
      <c r="AB8" s="7">
        <f t="shared" si="0"/>
        <v>45895</v>
      </c>
      <c r="AC8" s="7">
        <f t="shared" si="0"/>
        <v>45896</v>
      </c>
      <c r="AD8" s="7">
        <f t="shared" si="0"/>
        <v>45897</v>
      </c>
      <c r="AE8" s="7">
        <f t="shared" si="0"/>
        <v>45898</v>
      </c>
      <c r="AF8" s="7">
        <f t="shared" si="0"/>
        <v>45899</v>
      </c>
      <c r="AG8" s="7">
        <f t="shared" si="0"/>
        <v>45900</v>
      </c>
      <c r="AH8" s="27">
        <f t="shared" si="0"/>
        <v>45901</v>
      </c>
      <c r="AI8" s="21">
        <f>AH11+AI11</f>
        <v>7</v>
      </c>
      <c r="AJ8" s="40" t="s">
        <v>6</v>
      </c>
      <c r="AK8" s="41"/>
      <c r="AL8" s="7">
        <f>DATE(YEAR(AH33),MONTH(AH33),1)</f>
        <v>46054</v>
      </c>
      <c r="AM8" s="7">
        <f>AL8+DAY(1)</f>
        <v>46055</v>
      </c>
      <c r="AN8" s="7">
        <f>AM8+DAY(1)</f>
        <v>46056</v>
      </c>
      <c r="AO8" s="7">
        <f t="shared" ref="AO8:BF8" si="1">AN8+DAY(1)</f>
        <v>46057</v>
      </c>
      <c r="AP8" s="7">
        <f t="shared" si="1"/>
        <v>46058</v>
      </c>
      <c r="AQ8" s="7">
        <f t="shared" si="1"/>
        <v>46059</v>
      </c>
      <c r="AR8" s="7">
        <f t="shared" si="1"/>
        <v>46060</v>
      </c>
      <c r="AS8" s="7">
        <f t="shared" si="1"/>
        <v>46061</v>
      </c>
      <c r="AT8" s="7">
        <f t="shared" si="1"/>
        <v>46062</v>
      </c>
      <c r="AU8" s="7">
        <f t="shared" si="1"/>
        <v>46063</v>
      </c>
      <c r="AV8" s="7">
        <f t="shared" si="1"/>
        <v>46064</v>
      </c>
      <c r="AW8" s="7">
        <f t="shared" si="1"/>
        <v>46065</v>
      </c>
      <c r="AX8" s="7">
        <f t="shared" si="1"/>
        <v>46066</v>
      </c>
      <c r="AY8" s="7">
        <f t="shared" si="1"/>
        <v>46067</v>
      </c>
      <c r="AZ8" s="7">
        <f t="shared" si="1"/>
        <v>46068</v>
      </c>
      <c r="BA8" s="7">
        <f t="shared" si="1"/>
        <v>46069</v>
      </c>
      <c r="BB8" s="7">
        <f t="shared" si="1"/>
        <v>46070</v>
      </c>
      <c r="BC8" s="7">
        <f t="shared" si="1"/>
        <v>46071</v>
      </c>
      <c r="BD8" s="7">
        <f t="shared" si="1"/>
        <v>46072</v>
      </c>
      <c r="BE8" s="7">
        <f t="shared" si="1"/>
        <v>46073</v>
      </c>
      <c r="BF8" s="7">
        <f t="shared" si="1"/>
        <v>46074</v>
      </c>
      <c r="BG8" s="7">
        <f>BF8+DAY(1)</f>
        <v>46075</v>
      </c>
      <c r="BH8" s="7">
        <f t="shared" ref="BH8:BP8" si="2">BG8+DAY(1)</f>
        <v>46076</v>
      </c>
      <c r="BI8" s="7">
        <f t="shared" si="2"/>
        <v>46077</v>
      </c>
      <c r="BJ8" s="7">
        <f t="shared" si="2"/>
        <v>46078</v>
      </c>
      <c r="BK8" s="7">
        <f t="shared" si="2"/>
        <v>46079</v>
      </c>
      <c r="BL8" s="7">
        <f t="shared" si="2"/>
        <v>46080</v>
      </c>
      <c r="BM8" s="7">
        <f t="shared" si="2"/>
        <v>46081</v>
      </c>
      <c r="BN8" s="7">
        <f t="shared" si="2"/>
        <v>46082</v>
      </c>
      <c r="BO8" s="7">
        <f t="shared" si="2"/>
        <v>46083</v>
      </c>
      <c r="BP8" s="7">
        <f t="shared" si="2"/>
        <v>46084</v>
      </c>
      <c r="BQ8" s="27">
        <f>BP8+DAY(1)</f>
        <v>46085</v>
      </c>
      <c r="BR8" s="21"/>
      <c r="BS8" s="40" t="s">
        <v>6</v>
      </c>
      <c r="BT8" s="41"/>
      <c r="BU8" s="7">
        <f>DATE(YEAR(BQ33),MONTH(BQ33),1)</f>
        <v>46235</v>
      </c>
      <c r="BV8" s="7">
        <f>BU8+DAY(1)</f>
        <v>46236</v>
      </c>
      <c r="BW8" s="7">
        <f>BV8+DAY(1)</f>
        <v>46237</v>
      </c>
      <c r="BX8" s="7">
        <f t="shared" ref="BX8" si="3">BW8+DAY(1)</f>
        <v>46238</v>
      </c>
      <c r="BY8" s="7">
        <f t="shared" ref="BY8" si="4">BX8+DAY(1)</f>
        <v>46239</v>
      </c>
      <c r="BZ8" s="7">
        <f t="shared" ref="BZ8" si="5">BY8+DAY(1)</f>
        <v>46240</v>
      </c>
      <c r="CA8" s="7">
        <f t="shared" ref="CA8" si="6">BZ8+DAY(1)</f>
        <v>46241</v>
      </c>
      <c r="CB8" s="7">
        <f t="shared" ref="CB8" si="7">CA8+DAY(1)</f>
        <v>46242</v>
      </c>
      <c r="CC8" s="7">
        <f t="shared" ref="CC8" si="8">CB8+DAY(1)</f>
        <v>46243</v>
      </c>
      <c r="CD8" s="7">
        <f t="shared" ref="CD8" si="9">CC8+DAY(1)</f>
        <v>46244</v>
      </c>
      <c r="CE8" s="7">
        <f t="shared" ref="CE8" si="10">CD8+DAY(1)</f>
        <v>46245</v>
      </c>
      <c r="CF8" s="7">
        <f t="shared" ref="CF8" si="11">CE8+DAY(1)</f>
        <v>46246</v>
      </c>
      <c r="CG8" s="7">
        <f t="shared" ref="CG8" si="12">CF8+DAY(1)</f>
        <v>46247</v>
      </c>
      <c r="CH8" s="7">
        <f t="shared" ref="CH8" si="13">CG8+DAY(1)</f>
        <v>46248</v>
      </c>
      <c r="CI8" s="7">
        <f t="shared" ref="CI8" si="14">CH8+DAY(1)</f>
        <v>46249</v>
      </c>
      <c r="CJ8" s="7">
        <f t="shared" ref="CJ8" si="15">CI8+DAY(1)</f>
        <v>46250</v>
      </c>
      <c r="CK8" s="7">
        <f t="shared" ref="CK8" si="16">CJ8+DAY(1)</f>
        <v>46251</v>
      </c>
      <c r="CL8" s="7">
        <f t="shared" ref="CL8" si="17">CK8+DAY(1)</f>
        <v>46252</v>
      </c>
      <c r="CM8" s="7">
        <f t="shared" ref="CM8" si="18">CL8+DAY(1)</f>
        <v>46253</v>
      </c>
      <c r="CN8" s="7">
        <f t="shared" ref="CN8" si="19">CM8+DAY(1)</f>
        <v>46254</v>
      </c>
      <c r="CO8" s="7">
        <f t="shared" ref="CO8" si="20">CN8+DAY(1)</f>
        <v>46255</v>
      </c>
      <c r="CP8" s="7">
        <f>CO8+DAY(1)</f>
        <v>46256</v>
      </c>
      <c r="CQ8" s="7">
        <f t="shared" ref="CQ8" si="21">CP8+DAY(1)</f>
        <v>46257</v>
      </c>
      <c r="CR8" s="7">
        <f t="shared" ref="CR8" si="22">CQ8+DAY(1)</f>
        <v>46258</v>
      </c>
      <c r="CS8" s="7">
        <f t="shared" ref="CS8" si="23">CR8+DAY(1)</f>
        <v>46259</v>
      </c>
      <c r="CT8" s="7">
        <f t="shared" ref="CT8" si="24">CS8+DAY(1)</f>
        <v>46260</v>
      </c>
      <c r="CU8" s="7">
        <f t="shared" ref="CU8" si="25">CT8+DAY(1)</f>
        <v>46261</v>
      </c>
      <c r="CV8" s="7">
        <f t="shared" ref="CV8" si="26">CU8+DAY(1)</f>
        <v>46262</v>
      </c>
      <c r="CW8" s="7">
        <f t="shared" ref="CW8" si="27">CV8+DAY(1)</f>
        <v>46263</v>
      </c>
      <c r="CX8" s="7">
        <f t="shared" ref="CX8" si="28">CW8+DAY(1)</f>
        <v>46264</v>
      </c>
      <c r="CY8" s="7">
        <f t="shared" ref="CY8" si="29">CX8+DAY(1)</f>
        <v>46265</v>
      </c>
      <c r="CZ8" s="27">
        <f>CY8+DAY(1)</f>
        <v>46266</v>
      </c>
      <c r="DA8" s="21"/>
      <c r="DB8" s="40" t="s">
        <v>6</v>
      </c>
      <c r="DC8" s="41"/>
      <c r="DD8" s="7">
        <f>DATE(YEAR(CZ33),MONTH(CZ33),1)</f>
        <v>46419</v>
      </c>
      <c r="DE8" s="7">
        <f>DD8+DAY(1)</f>
        <v>46420</v>
      </c>
      <c r="DF8" s="7">
        <f>DE8+DAY(1)</f>
        <v>46421</v>
      </c>
      <c r="DG8" s="7">
        <f t="shared" ref="DG8" si="30">DF8+DAY(1)</f>
        <v>46422</v>
      </c>
      <c r="DH8" s="7">
        <f t="shared" ref="DH8" si="31">DG8+DAY(1)</f>
        <v>46423</v>
      </c>
      <c r="DI8" s="7">
        <f t="shared" ref="DI8" si="32">DH8+DAY(1)</f>
        <v>46424</v>
      </c>
      <c r="DJ8" s="7">
        <f t="shared" ref="DJ8" si="33">DI8+DAY(1)</f>
        <v>46425</v>
      </c>
      <c r="DK8" s="7">
        <f t="shared" ref="DK8" si="34">DJ8+DAY(1)</f>
        <v>46426</v>
      </c>
      <c r="DL8" s="7">
        <f t="shared" ref="DL8" si="35">DK8+DAY(1)</f>
        <v>46427</v>
      </c>
      <c r="DM8" s="7">
        <f t="shared" ref="DM8" si="36">DL8+DAY(1)</f>
        <v>46428</v>
      </c>
      <c r="DN8" s="7">
        <f t="shared" ref="DN8" si="37">DM8+DAY(1)</f>
        <v>46429</v>
      </c>
      <c r="DO8" s="7">
        <f t="shared" ref="DO8" si="38">DN8+DAY(1)</f>
        <v>46430</v>
      </c>
      <c r="DP8" s="7">
        <f t="shared" ref="DP8" si="39">DO8+DAY(1)</f>
        <v>46431</v>
      </c>
      <c r="DQ8" s="7">
        <f t="shared" ref="DQ8" si="40">DP8+DAY(1)</f>
        <v>46432</v>
      </c>
      <c r="DR8" s="7">
        <f t="shared" ref="DR8" si="41">DQ8+DAY(1)</f>
        <v>46433</v>
      </c>
      <c r="DS8" s="7">
        <f t="shared" ref="DS8" si="42">DR8+DAY(1)</f>
        <v>46434</v>
      </c>
      <c r="DT8" s="7">
        <f t="shared" ref="DT8" si="43">DS8+DAY(1)</f>
        <v>46435</v>
      </c>
      <c r="DU8" s="7">
        <f t="shared" ref="DU8" si="44">DT8+DAY(1)</f>
        <v>46436</v>
      </c>
      <c r="DV8" s="7">
        <f t="shared" ref="DV8" si="45">DU8+DAY(1)</f>
        <v>46437</v>
      </c>
      <c r="DW8" s="7">
        <f t="shared" ref="DW8" si="46">DV8+DAY(1)</f>
        <v>46438</v>
      </c>
      <c r="DX8" s="7">
        <f t="shared" ref="DX8" si="47">DW8+DAY(1)</f>
        <v>46439</v>
      </c>
      <c r="DY8" s="7">
        <f>DX8+DAY(1)</f>
        <v>46440</v>
      </c>
      <c r="DZ8" s="7">
        <f t="shared" ref="DZ8" si="48">DY8+DAY(1)</f>
        <v>46441</v>
      </c>
      <c r="EA8" s="7">
        <f t="shared" ref="EA8" si="49">DZ8+DAY(1)</f>
        <v>46442</v>
      </c>
      <c r="EB8" s="7">
        <f t="shared" ref="EB8" si="50">EA8+DAY(1)</f>
        <v>46443</v>
      </c>
      <c r="EC8" s="7">
        <f t="shared" ref="EC8" si="51">EB8+DAY(1)</f>
        <v>46444</v>
      </c>
      <c r="ED8" s="7">
        <f t="shared" ref="ED8" si="52">EC8+DAY(1)</f>
        <v>46445</v>
      </c>
      <c r="EE8" s="7">
        <f t="shared" ref="EE8" si="53">ED8+DAY(1)</f>
        <v>46446</v>
      </c>
      <c r="EF8" s="7">
        <f t="shared" ref="EF8" si="54">EE8+DAY(1)</f>
        <v>46447</v>
      </c>
      <c r="EG8" s="7">
        <f t="shared" ref="EG8" si="55">EF8+DAY(1)</f>
        <v>46448</v>
      </c>
      <c r="EH8" s="7">
        <f t="shared" ref="EH8" si="56">EG8+DAY(1)</f>
        <v>46449</v>
      </c>
      <c r="EI8" s="27">
        <f t="shared" ref="EI8" si="57">EH8+DAY(1)</f>
        <v>46450</v>
      </c>
      <c r="EJ8" s="21"/>
      <c r="EK8" s="40" t="s">
        <v>6</v>
      </c>
      <c r="EL8" s="41"/>
      <c r="EM8" s="7">
        <f>DATE(YEAR(EI33),MONTH(EI33),1)</f>
        <v>46600</v>
      </c>
      <c r="EN8" s="7">
        <f>EM8+DAY(1)</f>
        <v>46601</v>
      </c>
      <c r="EO8" s="7">
        <f>EN8+DAY(1)</f>
        <v>46602</v>
      </c>
      <c r="EP8" s="7">
        <f t="shared" ref="EP8" si="58">EO8+DAY(1)</f>
        <v>46603</v>
      </c>
      <c r="EQ8" s="7">
        <f t="shared" ref="EQ8" si="59">EP8+DAY(1)</f>
        <v>46604</v>
      </c>
      <c r="ER8" s="7">
        <f t="shared" ref="ER8" si="60">EQ8+DAY(1)</f>
        <v>46605</v>
      </c>
      <c r="ES8" s="7">
        <f t="shared" ref="ES8" si="61">ER8+DAY(1)</f>
        <v>46606</v>
      </c>
      <c r="ET8" s="7">
        <f t="shared" ref="ET8" si="62">ES8+DAY(1)</f>
        <v>46607</v>
      </c>
      <c r="EU8" s="7">
        <f t="shared" ref="EU8" si="63">ET8+DAY(1)</f>
        <v>46608</v>
      </c>
      <c r="EV8" s="7">
        <f t="shared" ref="EV8" si="64">EU8+DAY(1)</f>
        <v>46609</v>
      </c>
      <c r="EW8" s="7">
        <f t="shared" ref="EW8" si="65">EV8+DAY(1)</f>
        <v>46610</v>
      </c>
      <c r="EX8" s="7">
        <f t="shared" ref="EX8" si="66">EW8+DAY(1)</f>
        <v>46611</v>
      </c>
      <c r="EY8" s="7">
        <f t="shared" ref="EY8" si="67">EX8+DAY(1)</f>
        <v>46612</v>
      </c>
      <c r="EZ8" s="7">
        <f t="shared" ref="EZ8" si="68">EY8+DAY(1)</f>
        <v>46613</v>
      </c>
      <c r="FA8" s="7">
        <f t="shared" ref="FA8" si="69">EZ8+DAY(1)</f>
        <v>46614</v>
      </c>
      <c r="FB8" s="7">
        <f t="shared" ref="FB8" si="70">FA8+DAY(1)</f>
        <v>46615</v>
      </c>
      <c r="FC8" s="7">
        <f t="shared" ref="FC8" si="71">FB8+DAY(1)</f>
        <v>46616</v>
      </c>
      <c r="FD8" s="7">
        <f t="shared" ref="FD8" si="72">FC8+DAY(1)</f>
        <v>46617</v>
      </c>
      <c r="FE8" s="7">
        <f t="shared" ref="FE8" si="73">FD8+DAY(1)</f>
        <v>46618</v>
      </c>
      <c r="FF8" s="7">
        <f t="shared" ref="FF8" si="74">FE8+DAY(1)</f>
        <v>46619</v>
      </c>
      <c r="FG8" s="7">
        <f t="shared" ref="FG8" si="75">FF8+DAY(1)</f>
        <v>46620</v>
      </c>
      <c r="FH8" s="7">
        <f>FG8+DAY(1)</f>
        <v>46621</v>
      </c>
      <c r="FI8" s="7">
        <f t="shared" ref="FI8" si="76">FH8+DAY(1)</f>
        <v>46622</v>
      </c>
      <c r="FJ8" s="7">
        <f t="shared" ref="FJ8" si="77">FI8+DAY(1)</f>
        <v>46623</v>
      </c>
      <c r="FK8" s="7">
        <f t="shared" ref="FK8" si="78">FJ8+DAY(1)</f>
        <v>46624</v>
      </c>
      <c r="FL8" s="7">
        <f t="shared" ref="FL8" si="79">FK8+DAY(1)</f>
        <v>46625</v>
      </c>
      <c r="FM8" s="7">
        <f t="shared" ref="FM8" si="80">FL8+DAY(1)</f>
        <v>46626</v>
      </c>
      <c r="FN8" s="7">
        <f t="shared" ref="FN8" si="81">FM8+DAY(1)</f>
        <v>46627</v>
      </c>
      <c r="FO8" s="7">
        <f t="shared" ref="FO8" si="82">FN8+DAY(1)</f>
        <v>46628</v>
      </c>
      <c r="FP8" s="7">
        <f t="shared" ref="FP8" si="83">FO8+DAY(1)</f>
        <v>46629</v>
      </c>
      <c r="FQ8" s="7">
        <f t="shared" ref="FQ8" si="84">FP8+DAY(1)</f>
        <v>46630</v>
      </c>
      <c r="FR8" s="27">
        <f t="shared" ref="FR8" si="85">FQ8+DAY(1)</f>
        <v>46631</v>
      </c>
      <c r="FS8" s="21"/>
      <c r="FT8" s="40" t="s">
        <v>6</v>
      </c>
      <c r="FU8" s="41"/>
      <c r="FV8" s="7">
        <f>DATE(YEAR(FR33),MONTH(FR33),1)</f>
        <v>46784</v>
      </c>
      <c r="FW8" s="7">
        <f>FV8+DAY(1)</f>
        <v>46785</v>
      </c>
      <c r="FX8" s="7">
        <f>FW8+DAY(1)</f>
        <v>46786</v>
      </c>
      <c r="FY8" s="7">
        <f t="shared" ref="FY8" si="86">FX8+DAY(1)</f>
        <v>46787</v>
      </c>
      <c r="FZ8" s="7">
        <f t="shared" ref="FZ8" si="87">FY8+DAY(1)</f>
        <v>46788</v>
      </c>
      <c r="GA8" s="7">
        <f t="shared" ref="GA8" si="88">FZ8+DAY(1)</f>
        <v>46789</v>
      </c>
      <c r="GB8" s="7">
        <f t="shared" ref="GB8" si="89">GA8+DAY(1)</f>
        <v>46790</v>
      </c>
      <c r="GC8" s="7">
        <f t="shared" ref="GC8" si="90">GB8+DAY(1)</f>
        <v>46791</v>
      </c>
      <c r="GD8" s="7">
        <f t="shared" ref="GD8" si="91">GC8+DAY(1)</f>
        <v>46792</v>
      </c>
      <c r="GE8" s="7">
        <f t="shared" ref="GE8" si="92">GD8+DAY(1)</f>
        <v>46793</v>
      </c>
      <c r="GF8" s="7">
        <f t="shared" ref="GF8" si="93">GE8+DAY(1)</f>
        <v>46794</v>
      </c>
      <c r="GG8" s="7">
        <f t="shared" ref="GG8" si="94">GF8+DAY(1)</f>
        <v>46795</v>
      </c>
      <c r="GH8" s="7">
        <f t="shared" ref="GH8" si="95">GG8+DAY(1)</f>
        <v>46796</v>
      </c>
      <c r="GI8" s="7">
        <f t="shared" ref="GI8" si="96">GH8+DAY(1)</f>
        <v>46797</v>
      </c>
      <c r="GJ8" s="7">
        <f t="shared" ref="GJ8" si="97">GI8+DAY(1)</f>
        <v>46798</v>
      </c>
      <c r="GK8" s="7">
        <f t="shared" ref="GK8" si="98">GJ8+DAY(1)</f>
        <v>46799</v>
      </c>
      <c r="GL8" s="7">
        <f t="shared" ref="GL8" si="99">GK8+DAY(1)</f>
        <v>46800</v>
      </c>
      <c r="GM8" s="7">
        <f t="shared" ref="GM8" si="100">GL8+DAY(1)</f>
        <v>46801</v>
      </c>
      <c r="GN8" s="7">
        <f t="shared" ref="GN8" si="101">GM8+DAY(1)</f>
        <v>46802</v>
      </c>
      <c r="GO8" s="7">
        <f t="shared" ref="GO8" si="102">GN8+DAY(1)</f>
        <v>46803</v>
      </c>
      <c r="GP8" s="7">
        <f t="shared" ref="GP8" si="103">GO8+DAY(1)</f>
        <v>46804</v>
      </c>
      <c r="GQ8" s="7">
        <f>GP8+DAY(1)</f>
        <v>46805</v>
      </c>
      <c r="GR8" s="7">
        <f t="shared" ref="GR8" si="104">GQ8+DAY(1)</f>
        <v>46806</v>
      </c>
      <c r="GS8" s="7">
        <f t="shared" ref="GS8" si="105">GR8+DAY(1)</f>
        <v>46807</v>
      </c>
      <c r="GT8" s="7">
        <f t="shared" ref="GT8" si="106">GS8+DAY(1)</f>
        <v>46808</v>
      </c>
      <c r="GU8" s="7">
        <f t="shared" ref="GU8" si="107">GT8+DAY(1)</f>
        <v>46809</v>
      </c>
      <c r="GV8" s="7">
        <f t="shared" ref="GV8" si="108">GU8+DAY(1)</f>
        <v>46810</v>
      </c>
      <c r="GW8" s="7">
        <f t="shared" ref="GW8" si="109">GV8+DAY(1)</f>
        <v>46811</v>
      </c>
      <c r="GX8" s="7">
        <f t="shared" ref="GX8" si="110">GW8+DAY(1)</f>
        <v>46812</v>
      </c>
      <c r="GY8" s="7">
        <f t="shared" ref="GY8" si="111">GX8+DAY(1)</f>
        <v>46813</v>
      </c>
      <c r="GZ8" s="7">
        <f t="shared" ref="GZ8" si="112">GY8+DAY(1)</f>
        <v>46814</v>
      </c>
      <c r="HA8" s="27">
        <f t="shared" ref="HA8" si="113">GZ8+DAY(1)</f>
        <v>46815</v>
      </c>
      <c r="HB8" s="21"/>
    </row>
    <row r="9" spans="1:210" ht="19.5">
      <c r="A9" s="40" t="s">
        <v>1</v>
      </c>
      <c r="B9" s="41"/>
      <c r="C9" s="8" t="str">
        <f>TEXT(C8,"aaa")</f>
        <v>金</v>
      </c>
      <c r="D9" s="8" t="str">
        <f t="shared" ref="D9:AG9" si="114">TEXT(D8,"aaa")</f>
        <v>土</v>
      </c>
      <c r="E9" s="8" t="str">
        <f t="shared" si="114"/>
        <v>日</v>
      </c>
      <c r="F9" s="8" t="str">
        <f t="shared" si="114"/>
        <v>月</v>
      </c>
      <c r="G9" s="8" t="str">
        <f t="shared" si="114"/>
        <v>火</v>
      </c>
      <c r="H9" s="8" t="str">
        <f t="shared" si="114"/>
        <v>水</v>
      </c>
      <c r="I9" s="8" t="str">
        <f t="shared" si="114"/>
        <v>木</v>
      </c>
      <c r="J9" s="8" t="str">
        <f t="shared" si="114"/>
        <v>金</v>
      </c>
      <c r="K9" s="8" t="str">
        <f t="shared" si="114"/>
        <v>土</v>
      </c>
      <c r="L9" s="8" t="str">
        <f t="shared" si="114"/>
        <v>日</v>
      </c>
      <c r="M9" s="8" t="str">
        <f t="shared" si="114"/>
        <v>月</v>
      </c>
      <c r="N9" s="8" t="str">
        <f t="shared" si="114"/>
        <v>火</v>
      </c>
      <c r="O9" s="8" t="str">
        <f t="shared" si="114"/>
        <v>水</v>
      </c>
      <c r="P9" s="8" t="str">
        <f t="shared" si="114"/>
        <v>木</v>
      </c>
      <c r="Q9" s="8" t="str">
        <f t="shared" si="114"/>
        <v>金</v>
      </c>
      <c r="R9" s="8" t="str">
        <f t="shared" si="114"/>
        <v>土</v>
      </c>
      <c r="S9" s="8" t="str">
        <f t="shared" si="114"/>
        <v>日</v>
      </c>
      <c r="T9" s="8" t="str">
        <f t="shared" si="114"/>
        <v>月</v>
      </c>
      <c r="U9" s="8" t="str">
        <f t="shared" si="114"/>
        <v>火</v>
      </c>
      <c r="V9" s="8" t="str">
        <f t="shared" si="114"/>
        <v>水</v>
      </c>
      <c r="W9" s="8" t="str">
        <f t="shared" si="114"/>
        <v>木</v>
      </c>
      <c r="X9" s="8" t="str">
        <f t="shared" si="114"/>
        <v>金</v>
      </c>
      <c r="Y9" s="8" t="str">
        <f t="shared" si="114"/>
        <v>土</v>
      </c>
      <c r="Z9" s="8" t="str">
        <f t="shared" si="114"/>
        <v>日</v>
      </c>
      <c r="AA9" s="8" t="str">
        <f t="shared" si="114"/>
        <v>月</v>
      </c>
      <c r="AB9" s="8" t="str">
        <f t="shared" si="114"/>
        <v>火</v>
      </c>
      <c r="AC9" s="8" t="str">
        <f t="shared" si="114"/>
        <v>水</v>
      </c>
      <c r="AD9" s="8" t="str">
        <f t="shared" si="114"/>
        <v>木</v>
      </c>
      <c r="AE9" s="8" t="str">
        <f t="shared" si="114"/>
        <v>金</v>
      </c>
      <c r="AF9" s="8" t="str">
        <f t="shared" si="114"/>
        <v>土</v>
      </c>
      <c r="AG9" s="8" t="str">
        <f t="shared" si="114"/>
        <v>日</v>
      </c>
      <c r="AH9" s="21">
        <f>_xlfn.IFS(AND(C8&lt;=$W$5,C13&gt;C8),C13-$W$5,AND(C8&gt;$W$5,C13&lt;=$AD$5),C13-C8,AND(C8&lt;$AD$5,C13&gt;$AD$5),$AD$5-C8+1)</f>
        <v>22</v>
      </c>
      <c r="AI9" s="21">
        <f>ROUNDUP((AH9-AI10)*0.285,0)</f>
        <v>7</v>
      </c>
      <c r="AJ9" s="40" t="s">
        <v>1</v>
      </c>
      <c r="AK9" s="41"/>
      <c r="AL9" s="8" t="str">
        <f>TEXT(AL8,"aaa")</f>
        <v>日</v>
      </c>
      <c r="AM9" s="8" t="str">
        <f t="shared" ref="AM9" si="115">TEXT(AM8,"aaa")</f>
        <v>月</v>
      </c>
      <c r="AN9" s="8" t="str">
        <f t="shared" ref="AN9" si="116">TEXT(AN8,"aaa")</f>
        <v>火</v>
      </c>
      <c r="AO9" s="8" t="str">
        <f t="shared" ref="AO9" si="117">TEXT(AO8,"aaa")</f>
        <v>水</v>
      </c>
      <c r="AP9" s="8" t="str">
        <f t="shared" ref="AP9" si="118">TEXT(AP8,"aaa")</f>
        <v>木</v>
      </c>
      <c r="AQ9" s="8" t="str">
        <f t="shared" ref="AQ9" si="119">TEXT(AQ8,"aaa")</f>
        <v>金</v>
      </c>
      <c r="AR9" s="8" t="str">
        <f t="shared" ref="AR9" si="120">TEXT(AR8,"aaa")</f>
        <v>土</v>
      </c>
      <c r="AS9" s="8" t="str">
        <f t="shared" ref="AS9" si="121">TEXT(AS8,"aaa")</f>
        <v>日</v>
      </c>
      <c r="AT9" s="8" t="str">
        <f t="shared" ref="AT9" si="122">TEXT(AT8,"aaa")</f>
        <v>月</v>
      </c>
      <c r="AU9" s="8" t="str">
        <f t="shared" ref="AU9" si="123">TEXT(AU8,"aaa")</f>
        <v>火</v>
      </c>
      <c r="AV9" s="8" t="str">
        <f t="shared" ref="AV9" si="124">TEXT(AV8,"aaa")</f>
        <v>水</v>
      </c>
      <c r="AW9" s="8" t="str">
        <f t="shared" ref="AW9" si="125">TEXT(AW8,"aaa")</f>
        <v>木</v>
      </c>
      <c r="AX9" s="8" t="str">
        <f t="shared" ref="AX9" si="126">TEXT(AX8,"aaa")</f>
        <v>金</v>
      </c>
      <c r="AY9" s="8" t="str">
        <f t="shared" ref="AY9" si="127">TEXT(AY8,"aaa")</f>
        <v>土</v>
      </c>
      <c r="AZ9" s="8" t="str">
        <f t="shared" ref="AZ9" si="128">TEXT(AZ8,"aaa")</f>
        <v>日</v>
      </c>
      <c r="BA9" s="8" t="str">
        <f t="shared" ref="BA9" si="129">TEXT(BA8,"aaa")</f>
        <v>月</v>
      </c>
      <c r="BB9" s="8" t="str">
        <f t="shared" ref="BB9" si="130">TEXT(BB8,"aaa")</f>
        <v>火</v>
      </c>
      <c r="BC9" s="8" t="str">
        <f t="shared" ref="BC9" si="131">TEXT(BC8,"aaa")</f>
        <v>水</v>
      </c>
      <c r="BD9" s="8" t="str">
        <f t="shared" ref="BD9" si="132">TEXT(BD8,"aaa")</f>
        <v>木</v>
      </c>
      <c r="BE9" s="8" t="str">
        <f t="shared" ref="BE9" si="133">TEXT(BE8,"aaa")</f>
        <v>金</v>
      </c>
      <c r="BF9" s="8" t="str">
        <f t="shared" ref="BF9" si="134">TEXT(BF8,"aaa")</f>
        <v>土</v>
      </c>
      <c r="BG9" s="8" t="str">
        <f t="shared" ref="BG9" si="135">TEXT(BG8,"aaa")</f>
        <v>日</v>
      </c>
      <c r="BH9" s="8" t="str">
        <f t="shared" ref="BH9" si="136">TEXT(BH8,"aaa")</f>
        <v>月</v>
      </c>
      <c r="BI9" s="8" t="str">
        <f t="shared" ref="BI9" si="137">TEXT(BI8,"aaa")</f>
        <v>火</v>
      </c>
      <c r="BJ9" s="8" t="str">
        <f t="shared" ref="BJ9" si="138">TEXT(BJ8,"aaa")</f>
        <v>水</v>
      </c>
      <c r="BK9" s="8" t="str">
        <f t="shared" ref="BK9" si="139">TEXT(BK8,"aaa")</f>
        <v>木</v>
      </c>
      <c r="BL9" s="8" t="str">
        <f t="shared" ref="BL9" si="140">TEXT(BL8,"aaa")</f>
        <v>金</v>
      </c>
      <c r="BM9" s="8" t="str">
        <f t="shared" ref="BM9" si="141">TEXT(BM8,"aaa")</f>
        <v>土</v>
      </c>
      <c r="BN9" s="8" t="str">
        <f t="shared" ref="BN9" si="142">TEXT(BN8,"aaa")</f>
        <v>日</v>
      </c>
      <c r="BO9" s="8" t="str">
        <f t="shared" ref="BO9" si="143">TEXT(BO8,"aaa")</f>
        <v>月</v>
      </c>
      <c r="BP9" s="8" t="str">
        <f t="shared" ref="BP9" si="144">TEXT(BP8,"aaa")</f>
        <v>火</v>
      </c>
      <c r="BQ9" s="21">
        <f>_xlfn.IFS(AND(AL8&lt;=$W$5,AL13&gt;AL8),AL13-$W$5,AND(AL8&gt;$W$5,AL13&lt;=$AD$5),AL13-AL8,AND(AL8&lt;$AD$5,AL13&gt;$AD$5),$AD$5-AL8+1)</f>
        <v>28</v>
      </c>
      <c r="BR9" s="21">
        <f>ROUNDUP((BQ9-BR10)*0.285,0)</f>
        <v>8</v>
      </c>
      <c r="BS9" s="40" t="s">
        <v>1</v>
      </c>
      <c r="BT9" s="41"/>
      <c r="BU9" s="8" t="str">
        <f>TEXT(BU8,"aaa")</f>
        <v>土</v>
      </c>
      <c r="BV9" s="8" t="str">
        <f t="shared" ref="BV9:CY9" si="145">TEXT(BV8,"aaa")</f>
        <v>日</v>
      </c>
      <c r="BW9" s="8" t="str">
        <f t="shared" si="145"/>
        <v>月</v>
      </c>
      <c r="BX9" s="8" t="str">
        <f t="shared" si="145"/>
        <v>火</v>
      </c>
      <c r="BY9" s="8" t="str">
        <f t="shared" si="145"/>
        <v>水</v>
      </c>
      <c r="BZ9" s="8" t="str">
        <f t="shared" si="145"/>
        <v>木</v>
      </c>
      <c r="CA9" s="8" t="str">
        <f t="shared" si="145"/>
        <v>金</v>
      </c>
      <c r="CB9" s="8" t="str">
        <f t="shared" si="145"/>
        <v>土</v>
      </c>
      <c r="CC9" s="8" t="str">
        <f t="shared" si="145"/>
        <v>日</v>
      </c>
      <c r="CD9" s="8" t="str">
        <f t="shared" si="145"/>
        <v>月</v>
      </c>
      <c r="CE9" s="8" t="str">
        <f t="shared" si="145"/>
        <v>火</v>
      </c>
      <c r="CF9" s="8" t="str">
        <f t="shared" si="145"/>
        <v>水</v>
      </c>
      <c r="CG9" s="8" t="str">
        <f t="shared" si="145"/>
        <v>木</v>
      </c>
      <c r="CH9" s="8" t="str">
        <f t="shared" si="145"/>
        <v>金</v>
      </c>
      <c r="CI9" s="8" t="str">
        <f t="shared" si="145"/>
        <v>土</v>
      </c>
      <c r="CJ9" s="8" t="str">
        <f t="shared" si="145"/>
        <v>日</v>
      </c>
      <c r="CK9" s="8" t="str">
        <f t="shared" si="145"/>
        <v>月</v>
      </c>
      <c r="CL9" s="8" t="str">
        <f t="shared" si="145"/>
        <v>火</v>
      </c>
      <c r="CM9" s="8" t="str">
        <f t="shared" si="145"/>
        <v>水</v>
      </c>
      <c r="CN9" s="8" t="str">
        <f t="shared" si="145"/>
        <v>木</v>
      </c>
      <c r="CO9" s="8" t="str">
        <f t="shared" si="145"/>
        <v>金</v>
      </c>
      <c r="CP9" s="8" t="str">
        <f t="shared" si="145"/>
        <v>土</v>
      </c>
      <c r="CQ9" s="8" t="str">
        <f t="shared" si="145"/>
        <v>日</v>
      </c>
      <c r="CR9" s="8" t="str">
        <f t="shared" si="145"/>
        <v>月</v>
      </c>
      <c r="CS9" s="8" t="str">
        <f t="shared" si="145"/>
        <v>火</v>
      </c>
      <c r="CT9" s="8" t="str">
        <f t="shared" si="145"/>
        <v>水</v>
      </c>
      <c r="CU9" s="8" t="str">
        <f t="shared" si="145"/>
        <v>木</v>
      </c>
      <c r="CV9" s="8" t="str">
        <f t="shared" si="145"/>
        <v>金</v>
      </c>
      <c r="CW9" s="8" t="str">
        <f t="shared" si="145"/>
        <v>土</v>
      </c>
      <c r="CX9" s="8" t="str">
        <f t="shared" si="145"/>
        <v>日</v>
      </c>
      <c r="CY9" s="8" t="str">
        <f t="shared" si="145"/>
        <v>月</v>
      </c>
      <c r="CZ9" s="21">
        <f>_xlfn.IFS(AND(BU8&lt;=$W$5,BU13&gt;BU8),BU13-$W$5,AND(BU8&gt;$W$5,BU13&lt;=$AD$5),BU13-BU8,AND(BU8&lt;$AD$5,BU13&gt;$AD$5),$AD$5-BU8+1)</f>
        <v>31</v>
      </c>
      <c r="DA9" s="21">
        <f>ROUNDUP((CZ9-DA10)*0.285,0)</f>
        <v>9</v>
      </c>
      <c r="DB9" s="40" t="s">
        <v>1</v>
      </c>
      <c r="DC9" s="41"/>
      <c r="DD9" s="8" t="str">
        <f>TEXT(DD8,"aaa")</f>
        <v>月</v>
      </c>
      <c r="DE9" s="8" t="str">
        <f t="shared" ref="DE9:EH9" si="146">TEXT(DE8,"aaa")</f>
        <v>火</v>
      </c>
      <c r="DF9" s="8" t="str">
        <f t="shared" si="146"/>
        <v>水</v>
      </c>
      <c r="DG9" s="8" t="str">
        <f t="shared" si="146"/>
        <v>木</v>
      </c>
      <c r="DH9" s="8" t="str">
        <f t="shared" si="146"/>
        <v>金</v>
      </c>
      <c r="DI9" s="8" t="str">
        <f t="shared" si="146"/>
        <v>土</v>
      </c>
      <c r="DJ9" s="8" t="str">
        <f t="shared" si="146"/>
        <v>日</v>
      </c>
      <c r="DK9" s="8" t="str">
        <f t="shared" si="146"/>
        <v>月</v>
      </c>
      <c r="DL9" s="8" t="str">
        <f t="shared" si="146"/>
        <v>火</v>
      </c>
      <c r="DM9" s="8" t="str">
        <f t="shared" si="146"/>
        <v>水</v>
      </c>
      <c r="DN9" s="8" t="str">
        <f t="shared" si="146"/>
        <v>木</v>
      </c>
      <c r="DO9" s="8" t="str">
        <f t="shared" si="146"/>
        <v>金</v>
      </c>
      <c r="DP9" s="8" t="str">
        <f t="shared" si="146"/>
        <v>土</v>
      </c>
      <c r="DQ9" s="8" t="str">
        <f t="shared" si="146"/>
        <v>日</v>
      </c>
      <c r="DR9" s="8" t="str">
        <f t="shared" si="146"/>
        <v>月</v>
      </c>
      <c r="DS9" s="8" t="str">
        <f t="shared" si="146"/>
        <v>火</v>
      </c>
      <c r="DT9" s="8" t="str">
        <f t="shared" si="146"/>
        <v>水</v>
      </c>
      <c r="DU9" s="8" t="str">
        <f t="shared" si="146"/>
        <v>木</v>
      </c>
      <c r="DV9" s="8" t="str">
        <f t="shared" si="146"/>
        <v>金</v>
      </c>
      <c r="DW9" s="8" t="str">
        <f t="shared" si="146"/>
        <v>土</v>
      </c>
      <c r="DX9" s="8" t="str">
        <f t="shared" si="146"/>
        <v>日</v>
      </c>
      <c r="DY9" s="8" t="str">
        <f t="shared" si="146"/>
        <v>月</v>
      </c>
      <c r="DZ9" s="8" t="str">
        <f t="shared" si="146"/>
        <v>火</v>
      </c>
      <c r="EA9" s="8" t="str">
        <f t="shared" si="146"/>
        <v>水</v>
      </c>
      <c r="EB9" s="8" t="str">
        <f t="shared" si="146"/>
        <v>木</v>
      </c>
      <c r="EC9" s="8" t="str">
        <f t="shared" si="146"/>
        <v>金</v>
      </c>
      <c r="ED9" s="8" t="str">
        <f t="shared" si="146"/>
        <v>土</v>
      </c>
      <c r="EE9" s="8" t="str">
        <f t="shared" si="146"/>
        <v>日</v>
      </c>
      <c r="EF9" s="8" t="str">
        <f t="shared" si="146"/>
        <v>月</v>
      </c>
      <c r="EG9" s="8" t="str">
        <f t="shared" si="146"/>
        <v>火</v>
      </c>
      <c r="EH9" s="8" t="str">
        <f t="shared" si="146"/>
        <v>水</v>
      </c>
      <c r="EI9" s="21">
        <f>_xlfn.IFS(AND(DD8&lt;=$W$5,DD13&gt;DD8),DD13-$W$5,AND(DD8&gt;$W$5,DD13&lt;=$AD$5),DD13-DD8,AND(DD8&lt;$AD$5,DD13&gt;$AD$5),$AD$5-DD8+1)</f>
        <v>28</v>
      </c>
      <c r="EJ9" s="21">
        <f>ROUNDUP((EI9-EJ10)*0.285,0)</f>
        <v>8</v>
      </c>
      <c r="EK9" s="40" t="s">
        <v>1</v>
      </c>
      <c r="EL9" s="41"/>
      <c r="EM9" s="8" t="str">
        <f>TEXT(EM8,"aaa")</f>
        <v>日</v>
      </c>
      <c r="EN9" s="8" t="str">
        <f t="shared" ref="EN9:FQ9" si="147">TEXT(EN8,"aaa")</f>
        <v>月</v>
      </c>
      <c r="EO9" s="8" t="str">
        <f t="shared" si="147"/>
        <v>火</v>
      </c>
      <c r="EP9" s="8" t="str">
        <f t="shared" si="147"/>
        <v>水</v>
      </c>
      <c r="EQ9" s="8" t="str">
        <f t="shared" si="147"/>
        <v>木</v>
      </c>
      <c r="ER9" s="8" t="str">
        <f t="shared" si="147"/>
        <v>金</v>
      </c>
      <c r="ES9" s="8" t="str">
        <f t="shared" si="147"/>
        <v>土</v>
      </c>
      <c r="ET9" s="8" t="str">
        <f t="shared" si="147"/>
        <v>日</v>
      </c>
      <c r="EU9" s="8" t="str">
        <f t="shared" si="147"/>
        <v>月</v>
      </c>
      <c r="EV9" s="8" t="str">
        <f t="shared" si="147"/>
        <v>火</v>
      </c>
      <c r="EW9" s="8" t="str">
        <f t="shared" si="147"/>
        <v>水</v>
      </c>
      <c r="EX9" s="8" t="str">
        <f t="shared" si="147"/>
        <v>木</v>
      </c>
      <c r="EY9" s="8" t="str">
        <f t="shared" si="147"/>
        <v>金</v>
      </c>
      <c r="EZ9" s="8" t="str">
        <f t="shared" si="147"/>
        <v>土</v>
      </c>
      <c r="FA9" s="8" t="str">
        <f t="shared" si="147"/>
        <v>日</v>
      </c>
      <c r="FB9" s="8" t="str">
        <f t="shared" si="147"/>
        <v>月</v>
      </c>
      <c r="FC9" s="8" t="str">
        <f t="shared" si="147"/>
        <v>火</v>
      </c>
      <c r="FD9" s="8" t="str">
        <f t="shared" si="147"/>
        <v>水</v>
      </c>
      <c r="FE9" s="8" t="str">
        <f t="shared" si="147"/>
        <v>木</v>
      </c>
      <c r="FF9" s="8" t="str">
        <f t="shared" si="147"/>
        <v>金</v>
      </c>
      <c r="FG9" s="8" t="str">
        <f t="shared" si="147"/>
        <v>土</v>
      </c>
      <c r="FH9" s="8" t="str">
        <f t="shared" si="147"/>
        <v>日</v>
      </c>
      <c r="FI9" s="8" t="str">
        <f t="shared" si="147"/>
        <v>月</v>
      </c>
      <c r="FJ9" s="8" t="str">
        <f t="shared" si="147"/>
        <v>火</v>
      </c>
      <c r="FK9" s="8" t="str">
        <f t="shared" si="147"/>
        <v>水</v>
      </c>
      <c r="FL9" s="8" t="str">
        <f t="shared" si="147"/>
        <v>木</v>
      </c>
      <c r="FM9" s="8" t="str">
        <f t="shared" si="147"/>
        <v>金</v>
      </c>
      <c r="FN9" s="8" t="str">
        <f t="shared" si="147"/>
        <v>土</v>
      </c>
      <c r="FO9" s="8" t="str">
        <f t="shared" si="147"/>
        <v>日</v>
      </c>
      <c r="FP9" s="8" t="str">
        <f t="shared" si="147"/>
        <v>月</v>
      </c>
      <c r="FQ9" s="8" t="str">
        <f t="shared" si="147"/>
        <v>火</v>
      </c>
      <c r="FR9" s="21">
        <f>_xlfn.IFS(AND(EM8&lt;=$W$5,EM13&gt;EM8),EM13-$W$5,AND(EM8&gt;$W$5,EM13&lt;=$AD$5),EM13-EM8,AND(EM8&lt;$AD$5,EM13&gt;$AD$5),$AD$5-EM8+1)</f>
        <v>31</v>
      </c>
      <c r="FS9" s="21">
        <f>ROUNDUP((FR9-FS10)*0.285,0)</f>
        <v>9</v>
      </c>
      <c r="FT9" s="40" t="s">
        <v>1</v>
      </c>
      <c r="FU9" s="41"/>
      <c r="FV9" s="8" t="str">
        <f>TEXT(FV8,"aaa")</f>
        <v>火</v>
      </c>
      <c r="FW9" s="8" t="str">
        <f t="shared" ref="FW9:GZ9" si="148">TEXT(FW8,"aaa")</f>
        <v>水</v>
      </c>
      <c r="FX9" s="8" t="str">
        <f t="shared" si="148"/>
        <v>木</v>
      </c>
      <c r="FY9" s="8" t="str">
        <f t="shared" si="148"/>
        <v>金</v>
      </c>
      <c r="FZ9" s="8" t="str">
        <f t="shared" si="148"/>
        <v>土</v>
      </c>
      <c r="GA9" s="8" t="str">
        <f t="shared" si="148"/>
        <v>日</v>
      </c>
      <c r="GB9" s="8" t="str">
        <f t="shared" si="148"/>
        <v>月</v>
      </c>
      <c r="GC9" s="8" t="str">
        <f t="shared" si="148"/>
        <v>火</v>
      </c>
      <c r="GD9" s="8" t="str">
        <f t="shared" si="148"/>
        <v>水</v>
      </c>
      <c r="GE9" s="8" t="str">
        <f t="shared" si="148"/>
        <v>木</v>
      </c>
      <c r="GF9" s="8" t="str">
        <f t="shared" si="148"/>
        <v>金</v>
      </c>
      <c r="GG9" s="8" t="str">
        <f t="shared" si="148"/>
        <v>土</v>
      </c>
      <c r="GH9" s="8" t="str">
        <f t="shared" si="148"/>
        <v>日</v>
      </c>
      <c r="GI9" s="8" t="str">
        <f t="shared" si="148"/>
        <v>月</v>
      </c>
      <c r="GJ9" s="8" t="str">
        <f t="shared" si="148"/>
        <v>火</v>
      </c>
      <c r="GK9" s="8" t="str">
        <f t="shared" si="148"/>
        <v>水</v>
      </c>
      <c r="GL9" s="8" t="str">
        <f t="shared" si="148"/>
        <v>木</v>
      </c>
      <c r="GM9" s="8" t="str">
        <f t="shared" si="148"/>
        <v>金</v>
      </c>
      <c r="GN9" s="8" t="str">
        <f t="shared" si="148"/>
        <v>土</v>
      </c>
      <c r="GO9" s="8" t="str">
        <f t="shared" si="148"/>
        <v>日</v>
      </c>
      <c r="GP9" s="8" t="str">
        <f t="shared" si="148"/>
        <v>月</v>
      </c>
      <c r="GQ9" s="8" t="str">
        <f t="shared" si="148"/>
        <v>火</v>
      </c>
      <c r="GR9" s="8" t="str">
        <f t="shared" si="148"/>
        <v>水</v>
      </c>
      <c r="GS9" s="8" t="str">
        <f t="shared" si="148"/>
        <v>木</v>
      </c>
      <c r="GT9" s="8" t="str">
        <f t="shared" si="148"/>
        <v>金</v>
      </c>
      <c r="GU9" s="8" t="str">
        <f t="shared" si="148"/>
        <v>土</v>
      </c>
      <c r="GV9" s="8" t="str">
        <f t="shared" si="148"/>
        <v>日</v>
      </c>
      <c r="GW9" s="8" t="str">
        <f t="shared" si="148"/>
        <v>月</v>
      </c>
      <c r="GX9" s="8" t="str">
        <f t="shared" si="148"/>
        <v>火</v>
      </c>
      <c r="GY9" s="8" t="str">
        <f t="shared" si="148"/>
        <v>水</v>
      </c>
      <c r="GZ9" s="8" t="str">
        <f t="shared" si="148"/>
        <v>木</v>
      </c>
      <c r="HA9" s="21">
        <f>_xlfn.IFS(AND(FV8&lt;=$W$5,FV13&gt;FV8),FV13-$W$5,AND(FV8&gt;$W$5,FV13&lt;=$AD$5),FV13-FV8,AND(FV8&lt;$AD$5,FV13&gt;$AD$5),$AD$5-FV8+1)</f>
        <v>29</v>
      </c>
      <c r="HB9" s="21">
        <f>ROUNDUP((HA9-HB10)*0.285,0)</f>
        <v>9</v>
      </c>
    </row>
    <row r="10" spans="1:210" ht="19.5">
      <c r="A10" s="40" t="s">
        <v>2</v>
      </c>
      <c r="B10" s="41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21">
        <f>COUNTIFS(C8:AG8,"&gt;="&amp;$W$5,C8:AG8,"&lt;="&amp;$AD$5,C10:AG10,"●")</f>
        <v>0</v>
      </c>
      <c r="AI10" s="21">
        <f>COUNTIFS(C8:AG8,"&gt;="&amp;$W$5,C8:AG8,"&lt;="&amp;$AD$5,C10:AG10,"▲")</f>
        <v>0</v>
      </c>
      <c r="AJ10" s="40" t="s">
        <v>2</v>
      </c>
      <c r="AK10" s="41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21">
        <f>COUNTIFS(AL8:BP8,"&gt;="&amp;$W$5,AL8:BP8,"&lt;="&amp;$AD$5,AL10:BP10,"●")</f>
        <v>0</v>
      </c>
      <c r="BR10" s="21">
        <f>COUNTIFS(AL8:BP8,"&gt;="&amp;$W$5,AL8:BP8,"&lt;="&amp;$AD$5,AL10:BP10,"▲")</f>
        <v>0</v>
      </c>
      <c r="BS10" s="40" t="s">
        <v>2</v>
      </c>
      <c r="BT10" s="41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21">
        <f>COUNTIFS(BU8:CY8,"&gt;="&amp;$W$5,BU8:CY8,"&lt;="&amp;$AD$5,BU10:CY10,"●")</f>
        <v>0</v>
      </c>
      <c r="DA10" s="21">
        <f>COUNTIFS(BU8:CY8,"&gt;="&amp;$W$5,BU8:CY8,"&lt;="&amp;$AD$5,BU10:CY10,"▲")</f>
        <v>0</v>
      </c>
      <c r="DB10" s="40" t="s">
        <v>2</v>
      </c>
      <c r="DC10" s="41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21">
        <f>COUNTIFS(DD8:EH8,"&gt;="&amp;$W$5,DD8:EH8,"&lt;="&amp;$AD$5,DD10:EH10,"●")</f>
        <v>0</v>
      </c>
      <c r="EJ10" s="21">
        <f>COUNTIFS(DD8:EH8,"&gt;="&amp;$W$5,DD8:EH8,"&lt;="&amp;$AD$5,DD10:EH10,"▲")</f>
        <v>0</v>
      </c>
      <c r="EK10" s="40" t="s">
        <v>2</v>
      </c>
      <c r="EL10" s="41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21">
        <f>COUNTIFS(EM8:FQ8,"&gt;="&amp;$W$5,EM8:FQ8,"&lt;="&amp;$AD$5,EM10:FQ10,"●")</f>
        <v>0</v>
      </c>
      <c r="FS10" s="21">
        <f>COUNTIFS(EM8:FQ8,"&gt;="&amp;$W$5,EM8:FQ8,"&lt;="&amp;$AD$5,EM10:FQ10,"▲")</f>
        <v>0</v>
      </c>
      <c r="FT10" s="40" t="s">
        <v>2</v>
      </c>
      <c r="FU10" s="41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21">
        <f>COUNTIFS(FV8:GZ8,"&gt;="&amp;$W$5,FV8:GZ8,"&lt;="&amp;$AD$5,FV10:GZ10,"●")</f>
        <v>0</v>
      </c>
      <c r="HB10" s="21">
        <f>COUNTIFS(FV8:GZ8,"&gt;="&amp;$W$5,FV8:GZ8,"&lt;="&amp;$AD$5,FV10:GZ10,"▲")</f>
        <v>0</v>
      </c>
    </row>
    <row r="11" spans="1:210" ht="9.75" customHeight="1">
      <c r="A11" s="1"/>
      <c r="B11" s="1"/>
      <c r="C11" s="21">
        <f>IF(OR(C8=$AD$5,C8=$W$5),"★",)</f>
        <v>0</v>
      </c>
      <c r="D11" s="21">
        <f t="shared" ref="D11:AG11" si="149">IF(OR(D8=$AD$5,D8=$W$5),"★",)</f>
        <v>0</v>
      </c>
      <c r="E11" s="21">
        <f t="shared" si="149"/>
        <v>0</v>
      </c>
      <c r="F11" s="21">
        <f t="shared" si="149"/>
        <v>0</v>
      </c>
      <c r="G11" s="21">
        <f t="shared" si="149"/>
        <v>0</v>
      </c>
      <c r="H11" s="21">
        <f t="shared" si="149"/>
        <v>0</v>
      </c>
      <c r="I11" s="21">
        <f t="shared" si="149"/>
        <v>0</v>
      </c>
      <c r="J11" s="21">
        <f>IF(OR(J8=$AD$5,J8=$W$5),"★",)</f>
        <v>0</v>
      </c>
      <c r="K11" s="21">
        <f t="shared" si="149"/>
        <v>0</v>
      </c>
      <c r="L11" s="21" t="str">
        <f t="shared" si="149"/>
        <v>★</v>
      </c>
      <c r="M11" s="21">
        <f t="shared" si="149"/>
        <v>0</v>
      </c>
      <c r="N11" s="21">
        <f t="shared" si="149"/>
        <v>0</v>
      </c>
      <c r="O11" s="21">
        <f t="shared" si="149"/>
        <v>0</v>
      </c>
      <c r="P11" s="21">
        <f t="shared" si="149"/>
        <v>0</v>
      </c>
      <c r="Q11" s="21">
        <f t="shared" si="149"/>
        <v>0</v>
      </c>
      <c r="R11" s="21">
        <f t="shared" si="149"/>
        <v>0</v>
      </c>
      <c r="S11" s="21">
        <f t="shared" si="149"/>
        <v>0</v>
      </c>
      <c r="T11" s="21">
        <f t="shared" si="149"/>
        <v>0</v>
      </c>
      <c r="U11" s="21">
        <f t="shared" si="149"/>
        <v>0</v>
      </c>
      <c r="V11" s="21">
        <f t="shared" si="149"/>
        <v>0</v>
      </c>
      <c r="W11" s="21">
        <f t="shared" si="149"/>
        <v>0</v>
      </c>
      <c r="X11" s="21">
        <f t="shared" si="149"/>
        <v>0</v>
      </c>
      <c r="Y11" s="21">
        <f t="shared" si="149"/>
        <v>0</v>
      </c>
      <c r="Z11" s="21">
        <f t="shared" si="149"/>
        <v>0</v>
      </c>
      <c r="AA11" s="21">
        <f t="shared" si="149"/>
        <v>0</v>
      </c>
      <c r="AB11" s="21">
        <f t="shared" si="149"/>
        <v>0</v>
      </c>
      <c r="AC11" s="21">
        <f t="shared" si="149"/>
        <v>0</v>
      </c>
      <c r="AD11" s="21">
        <f t="shared" si="149"/>
        <v>0</v>
      </c>
      <c r="AE11" s="21">
        <f t="shared" si="149"/>
        <v>0</v>
      </c>
      <c r="AF11" s="21">
        <f t="shared" si="149"/>
        <v>0</v>
      </c>
      <c r="AG11" s="21">
        <f t="shared" si="149"/>
        <v>0</v>
      </c>
      <c r="AH11" s="21" cm="1">
        <f t="array" ref="AH11">SUMPRODUCT((C8:AG8&gt;=$W$5)*(C8:AG8&lt;=$AD$5)*(C8:AG8&lt;C13)*(TEXT(C9:AG9,"aaa")="土")*1)</f>
        <v>3</v>
      </c>
      <c r="AI11" s="21">
        <f>SUMPRODUCT((C8:AG8&gt;=$W$5)*(C8:AG8&lt;=$AD$5)*(C8:AG8&lt;C13)*(TEXT(C9:AG9,"aaa")="日")*1)</f>
        <v>4</v>
      </c>
      <c r="AJ11" s="1"/>
      <c r="AK11" s="1"/>
      <c r="AL11" s="21">
        <f>IF(OR(AL8=$AD$5,AL8=$W$5),"★",)</f>
        <v>0</v>
      </c>
      <c r="AM11" s="21">
        <f t="shared" ref="AM11:BP11" si="150">IF(OR(AM8=$AD$5,AM8=$W$5),"★",)</f>
        <v>0</v>
      </c>
      <c r="AN11" s="21">
        <f t="shared" si="150"/>
        <v>0</v>
      </c>
      <c r="AO11" s="21">
        <f t="shared" si="150"/>
        <v>0</v>
      </c>
      <c r="AP11" s="21">
        <f t="shared" si="150"/>
        <v>0</v>
      </c>
      <c r="AQ11" s="21">
        <f t="shared" si="150"/>
        <v>0</v>
      </c>
      <c r="AR11" s="21">
        <f t="shared" si="150"/>
        <v>0</v>
      </c>
      <c r="AS11" s="21">
        <f t="shared" si="150"/>
        <v>0</v>
      </c>
      <c r="AT11" s="21">
        <f t="shared" si="150"/>
        <v>0</v>
      </c>
      <c r="AU11" s="21">
        <f t="shared" si="150"/>
        <v>0</v>
      </c>
      <c r="AV11" s="21">
        <f t="shared" si="150"/>
        <v>0</v>
      </c>
      <c r="AW11" s="21">
        <f t="shared" si="150"/>
        <v>0</v>
      </c>
      <c r="AX11" s="21">
        <f t="shared" si="150"/>
        <v>0</v>
      </c>
      <c r="AY11" s="21">
        <f t="shared" si="150"/>
        <v>0</v>
      </c>
      <c r="AZ11" s="21">
        <f t="shared" si="150"/>
        <v>0</v>
      </c>
      <c r="BA11" s="21">
        <f t="shared" si="150"/>
        <v>0</v>
      </c>
      <c r="BB11" s="21">
        <f t="shared" si="150"/>
        <v>0</v>
      </c>
      <c r="BC11" s="21">
        <f t="shared" si="150"/>
        <v>0</v>
      </c>
      <c r="BD11" s="21">
        <f t="shared" si="150"/>
        <v>0</v>
      </c>
      <c r="BE11" s="21">
        <f t="shared" si="150"/>
        <v>0</v>
      </c>
      <c r="BF11" s="21">
        <f t="shared" si="150"/>
        <v>0</v>
      </c>
      <c r="BG11" s="21">
        <f t="shared" si="150"/>
        <v>0</v>
      </c>
      <c r="BH11" s="21">
        <f t="shared" si="150"/>
        <v>0</v>
      </c>
      <c r="BI11" s="21">
        <f t="shared" si="150"/>
        <v>0</v>
      </c>
      <c r="BJ11" s="21">
        <f t="shared" si="150"/>
        <v>0</v>
      </c>
      <c r="BK11" s="21">
        <f t="shared" si="150"/>
        <v>0</v>
      </c>
      <c r="BL11" s="21">
        <f t="shared" si="150"/>
        <v>0</v>
      </c>
      <c r="BM11" s="21">
        <f t="shared" si="150"/>
        <v>0</v>
      </c>
      <c r="BN11" s="21">
        <f t="shared" si="150"/>
        <v>0</v>
      </c>
      <c r="BO11" s="21">
        <f t="shared" si="150"/>
        <v>0</v>
      </c>
      <c r="BP11" s="21">
        <f t="shared" si="150"/>
        <v>0</v>
      </c>
      <c r="BQ11" s="21">
        <f>SUMPRODUCT((AL8:BP8&gt;=$W$5)*(AL8:BP8&lt;=$AD$5)*(AL8:BP8&lt;AL13)*(TEXT(AL9:BP9,"aaa")="土")*1)</f>
        <v>4</v>
      </c>
      <c r="BR11" s="21">
        <f>SUMPRODUCT((AL8:BP8&gt;=$W$5)*(AL8:BP8&lt;=$AD$5)*(AL8:BP8&lt;AL13)*(TEXT(AL9:BP9,"aaa")="日")*1)</f>
        <v>4</v>
      </c>
      <c r="BS11" s="1"/>
      <c r="BT11" s="1"/>
      <c r="BU11" s="21">
        <f>IF(OR(BU8=$AD$5,BU8=$W$5),"★",)</f>
        <v>0</v>
      </c>
      <c r="BV11" s="21">
        <f t="shared" ref="BV11:CY11" si="151">IF(OR(BV8=$AD$5,BV8=$W$5),"★",)</f>
        <v>0</v>
      </c>
      <c r="BW11" s="21">
        <f t="shared" si="151"/>
        <v>0</v>
      </c>
      <c r="BX11" s="21">
        <f t="shared" si="151"/>
        <v>0</v>
      </c>
      <c r="BY11" s="21">
        <f t="shared" si="151"/>
        <v>0</v>
      </c>
      <c r="BZ11" s="21">
        <f t="shared" si="151"/>
        <v>0</v>
      </c>
      <c r="CA11" s="21">
        <f t="shared" si="151"/>
        <v>0</v>
      </c>
      <c r="CB11" s="21">
        <f t="shared" si="151"/>
        <v>0</v>
      </c>
      <c r="CC11" s="21">
        <f t="shared" si="151"/>
        <v>0</v>
      </c>
      <c r="CD11" s="21">
        <f t="shared" si="151"/>
        <v>0</v>
      </c>
      <c r="CE11" s="21">
        <f t="shared" si="151"/>
        <v>0</v>
      </c>
      <c r="CF11" s="21">
        <f t="shared" si="151"/>
        <v>0</v>
      </c>
      <c r="CG11" s="21">
        <f t="shared" si="151"/>
        <v>0</v>
      </c>
      <c r="CH11" s="21">
        <f t="shared" si="151"/>
        <v>0</v>
      </c>
      <c r="CI11" s="21">
        <f t="shared" si="151"/>
        <v>0</v>
      </c>
      <c r="CJ11" s="21">
        <f t="shared" si="151"/>
        <v>0</v>
      </c>
      <c r="CK11" s="21">
        <f t="shared" si="151"/>
        <v>0</v>
      </c>
      <c r="CL11" s="21">
        <f t="shared" si="151"/>
        <v>0</v>
      </c>
      <c r="CM11" s="21">
        <f t="shared" si="151"/>
        <v>0</v>
      </c>
      <c r="CN11" s="21">
        <f t="shared" si="151"/>
        <v>0</v>
      </c>
      <c r="CO11" s="21">
        <f t="shared" si="151"/>
        <v>0</v>
      </c>
      <c r="CP11" s="21">
        <f t="shared" si="151"/>
        <v>0</v>
      </c>
      <c r="CQ11" s="21">
        <f t="shared" si="151"/>
        <v>0</v>
      </c>
      <c r="CR11" s="21">
        <f t="shared" si="151"/>
        <v>0</v>
      </c>
      <c r="CS11" s="21">
        <f t="shared" si="151"/>
        <v>0</v>
      </c>
      <c r="CT11" s="21">
        <f t="shared" si="151"/>
        <v>0</v>
      </c>
      <c r="CU11" s="21">
        <f t="shared" si="151"/>
        <v>0</v>
      </c>
      <c r="CV11" s="21">
        <f t="shared" si="151"/>
        <v>0</v>
      </c>
      <c r="CW11" s="21">
        <f t="shared" si="151"/>
        <v>0</v>
      </c>
      <c r="CX11" s="21">
        <f t="shared" si="151"/>
        <v>0</v>
      </c>
      <c r="CY11" s="21">
        <f t="shared" si="151"/>
        <v>0</v>
      </c>
      <c r="CZ11" s="21">
        <f>SUMPRODUCT((BU8:CY8&gt;=$W$5)*(BU8:CY8&lt;=$AD$5)*(BU8:CY8&lt;BU13)*(TEXT(BU9:CY9,"aaa")="土")*1)</f>
        <v>5</v>
      </c>
      <c r="DA11" s="21">
        <f>SUMPRODUCT((BU8:CY8&gt;=$W$5)*(BU8:CY8&lt;=$AD$5)*(BU8:CY8&lt;BU13)*(TEXT(BU9:CY9,"aaa")="日")*1)</f>
        <v>5</v>
      </c>
      <c r="DB11" s="1"/>
      <c r="DC11" s="1"/>
      <c r="DD11" s="21">
        <f>IF(OR(DD8=$AD$5,DD8=$W$5),"★",)</f>
        <v>0</v>
      </c>
      <c r="DE11" s="21">
        <f t="shared" ref="DE11:EH11" si="152">IF(OR(DE8=$AD$5,DE8=$W$5),"★",)</f>
        <v>0</v>
      </c>
      <c r="DF11" s="21">
        <f t="shared" si="152"/>
        <v>0</v>
      </c>
      <c r="DG11" s="21">
        <f t="shared" si="152"/>
        <v>0</v>
      </c>
      <c r="DH11" s="21">
        <f t="shared" si="152"/>
        <v>0</v>
      </c>
      <c r="DI11" s="21">
        <f t="shared" si="152"/>
        <v>0</v>
      </c>
      <c r="DJ11" s="21">
        <f t="shared" si="152"/>
        <v>0</v>
      </c>
      <c r="DK11" s="21">
        <f t="shared" si="152"/>
        <v>0</v>
      </c>
      <c r="DL11" s="21">
        <f t="shared" si="152"/>
        <v>0</v>
      </c>
      <c r="DM11" s="21">
        <f t="shared" si="152"/>
        <v>0</v>
      </c>
      <c r="DN11" s="21">
        <f t="shared" si="152"/>
        <v>0</v>
      </c>
      <c r="DO11" s="21">
        <f t="shared" si="152"/>
        <v>0</v>
      </c>
      <c r="DP11" s="21">
        <f t="shared" si="152"/>
        <v>0</v>
      </c>
      <c r="DQ11" s="21">
        <f t="shared" si="152"/>
        <v>0</v>
      </c>
      <c r="DR11" s="21">
        <f t="shared" si="152"/>
        <v>0</v>
      </c>
      <c r="DS11" s="21">
        <f t="shared" si="152"/>
        <v>0</v>
      </c>
      <c r="DT11" s="21">
        <f t="shared" si="152"/>
        <v>0</v>
      </c>
      <c r="DU11" s="21">
        <f t="shared" si="152"/>
        <v>0</v>
      </c>
      <c r="DV11" s="21">
        <f t="shared" si="152"/>
        <v>0</v>
      </c>
      <c r="DW11" s="21">
        <f t="shared" si="152"/>
        <v>0</v>
      </c>
      <c r="DX11" s="21">
        <f t="shared" si="152"/>
        <v>0</v>
      </c>
      <c r="DY11" s="21">
        <f t="shared" si="152"/>
        <v>0</v>
      </c>
      <c r="DZ11" s="21">
        <f t="shared" si="152"/>
        <v>0</v>
      </c>
      <c r="EA11" s="21">
        <f t="shared" si="152"/>
        <v>0</v>
      </c>
      <c r="EB11" s="21">
        <f t="shared" si="152"/>
        <v>0</v>
      </c>
      <c r="EC11" s="21">
        <f t="shared" si="152"/>
        <v>0</v>
      </c>
      <c r="ED11" s="21">
        <f t="shared" si="152"/>
        <v>0</v>
      </c>
      <c r="EE11" s="21">
        <f t="shared" si="152"/>
        <v>0</v>
      </c>
      <c r="EF11" s="21">
        <f t="shared" si="152"/>
        <v>0</v>
      </c>
      <c r="EG11" s="21">
        <f t="shared" si="152"/>
        <v>0</v>
      </c>
      <c r="EH11" s="21">
        <f t="shared" si="152"/>
        <v>0</v>
      </c>
      <c r="EI11" s="21">
        <f>SUMPRODUCT((DD8:EH8&gt;=$W$5)*(DD8:EH8&lt;=$AD$5)*(DD8:EH8&lt;DD13)*(TEXT(DD9:EH9,"aaa")="土")*1)</f>
        <v>4</v>
      </c>
      <c r="EJ11" s="21">
        <f>SUMPRODUCT((DD8:EH8&gt;=$W$5)*(DD8:EH8&lt;=$AD$5)*(DD8:EH8&lt;DD13)*(TEXT(DD9:EH9,"aaa")="日")*1)</f>
        <v>4</v>
      </c>
      <c r="EK11" s="1"/>
      <c r="EL11" s="1"/>
      <c r="EM11" s="21">
        <f>IF(OR(EM8=$AD$5,EM8=$W$5),"★",)</f>
        <v>0</v>
      </c>
      <c r="EN11" s="21">
        <f t="shared" ref="EN11:FQ11" si="153">IF(OR(EN8=$AD$5,EN8=$W$5),"★",)</f>
        <v>0</v>
      </c>
      <c r="EO11" s="21">
        <f t="shared" si="153"/>
        <v>0</v>
      </c>
      <c r="EP11" s="21">
        <f t="shared" si="153"/>
        <v>0</v>
      </c>
      <c r="EQ11" s="21">
        <f t="shared" si="153"/>
        <v>0</v>
      </c>
      <c r="ER11" s="21">
        <f t="shared" si="153"/>
        <v>0</v>
      </c>
      <c r="ES11" s="21">
        <f t="shared" si="153"/>
        <v>0</v>
      </c>
      <c r="ET11" s="21">
        <f t="shared" si="153"/>
        <v>0</v>
      </c>
      <c r="EU11" s="21">
        <f t="shared" si="153"/>
        <v>0</v>
      </c>
      <c r="EV11" s="21">
        <f t="shared" si="153"/>
        <v>0</v>
      </c>
      <c r="EW11" s="21">
        <f t="shared" si="153"/>
        <v>0</v>
      </c>
      <c r="EX11" s="21">
        <f t="shared" si="153"/>
        <v>0</v>
      </c>
      <c r="EY11" s="21">
        <f t="shared" si="153"/>
        <v>0</v>
      </c>
      <c r="EZ11" s="21">
        <f t="shared" si="153"/>
        <v>0</v>
      </c>
      <c r="FA11" s="21">
        <f t="shared" si="153"/>
        <v>0</v>
      </c>
      <c r="FB11" s="21">
        <f t="shared" si="153"/>
        <v>0</v>
      </c>
      <c r="FC11" s="21">
        <f t="shared" si="153"/>
        <v>0</v>
      </c>
      <c r="FD11" s="21">
        <f t="shared" si="153"/>
        <v>0</v>
      </c>
      <c r="FE11" s="21">
        <f t="shared" si="153"/>
        <v>0</v>
      </c>
      <c r="FF11" s="21">
        <f t="shared" si="153"/>
        <v>0</v>
      </c>
      <c r="FG11" s="21">
        <f t="shared" si="153"/>
        <v>0</v>
      </c>
      <c r="FH11" s="21">
        <f t="shared" si="153"/>
        <v>0</v>
      </c>
      <c r="FI11" s="21">
        <f t="shared" si="153"/>
        <v>0</v>
      </c>
      <c r="FJ11" s="21">
        <f t="shared" si="153"/>
        <v>0</v>
      </c>
      <c r="FK11" s="21">
        <f t="shared" si="153"/>
        <v>0</v>
      </c>
      <c r="FL11" s="21">
        <f t="shared" si="153"/>
        <v>0</v>
      </c>
      <c r="FM11" s="21">
        <f t="shared" si="153"/>
        <v>0</v>
      </c>
      <c r="FN11" s="21">
        <f t="shared" si="153"/>
        <v>0</v>
      </c>
      <c r="FO11" s="21">
        <f t="shared" si="153"/>
        <v>0</v>
      </c>
      <c r="FP11" s="21">
        <f t="shared" si="153"/>
        <v>0</v>
      </c>
      <c r="FQ11" s="21">
        <f t="shared" si="153"/>
        <v>0</v>
      </c>
      <c r="FR11" s="21">
        <f>SUMPRODUCT((EM8:FQ8&gt;=$W$5)*(EM8:FQ8&lt;=$AD$5)*(EM8:FQ8&lt;EM13)*(TEXT(EM9:FQ9,"aaa")="土")*1)</f>
        <v>4</v>
      </c>
      <c r="FS11" s="21">
        <f>SUMPRODUCT((EM8:FQ8&gt;=$W$5)*(EM8:FQ8&lt;=$AD$5)*(EM8:FQ8&lt;EM13)*(TEXT(EM9:FQ9,"aaa")="日")*1)</f>
        <v>5</v>
      </c>
      <c r="FT11" s="1"/>
      <c r="FU11" s="1"/>
      <c r="FV11" s="21">
        <f>IF(OR(FV8=$AD$5,FV8=$W$5),"★",)</f>
        <v>0</v>
      </c>
      <c r="FW11" s="21">
        <f t="shared" ref="FW11:GZ11" si="154">IF(OR(FW8=$AD$5,FW8=$W$5),"★",)</f>
        <v>0</v>
      </c>
      <c r="FX11" s="21">
        <f t="shared" si="154"/>
        <v>0</v>
      </c>
      <c r="FY11" s="21">
        <f t="shared" si="154"/>
        <v>0</v>
      </c>
      <c r="FZ11" s="21">
        <f t="shared" si="154"/>
        <v>0</v>
      </c>
      <c r="GA11" s="21">
        <f t="shared" si="154"/>
        <v>0</v>
      </c>
      <c r="GB11" s="21">
        <f t="shared" si="154"/>
        <v>0</v>
      </c>
      <c r="GC11" s="21">
        <f t="shared" si="154"/>
        <v>0</v>
      </c>
      <c r="GD11" s="21">
        <f t="shared" si="154"/>
        <v>0</v>
      </c>
      <c r="GE11" s="21">
        <f t="shared" si="154"/>
        <v>0</v>
      </c>
      <c r="GF11" s="21">
        <f t="shared" si="154"/>
        <v>0</v>
      </c>
      <c r="GG11" s="21">
        <f t="shared" si="154"/>
        <v>0</v>
      </c>
      <c r="GH11" s="21">
        <f t="shared" si="154"/>
        <v>0</v>
      </c>
      <c r="GI11" s="21">
        <f t="shared" si="154"/>
        <v>0</v>
      </c>
      <c r="GJ11" s="21">
        <f t="shared" si="154"/>
        <v>0</v>
      </c>
      <c r="GK11" s="21">
        <f t="shared" si="154"/>
        <v>0</v>
      </c>
      <c r="GL11" s="21">
        <f t="shared" si="154"/>
        <v>0</v>
      </c>
      <c r="GM11" s="21">
        <f t="shared" si="154"/>
        <v>0</v>
      </c>
      <c r="GN11" s="21">
        <f t="shared" si="154"/>
        <v>0</v>
      </c>
      <c r="GO11" s="21">
        <f t="shared" si="154"/>
        <v>0</v>
      </c>
      <c r="GP11" s="21">
        <f t="shared" si="154"/>
        <v>0</v>
      </c>
      <c r="GQ11" s="21">
        <f t="shared" si="154"/>
        <v>0</v>
      </c>
      <c r="GR11" s="21">
        <f t="shared" si="154"/>
        <v>0</v>
      </c>
      <c r="GS11" s="21">
        <f t="shared" si="154"/>
        <v>0</v>
      </c>
      <c r="GT11" s="21">
        <f t="shared" si="154"/>
        <v>0</v>
      </c>
      <c r="GU11" s="21">
        <f t="shared" si="154"/>
        <v>0</v>
      </c>
      <c r="GV11" s="21">
        <f t="shared" si="154"/>
        <v>0</v>
      </c>
      <c r="GW11" s="21">
        <f t="shared" si="154"/>
        <v>0</v>
      </c>
      <c r="GX11" s="21">
        <f t="shared" si="154"/>
        <v>0</v>
      </c>
      <c r="GY11" s="21">
        <f t="shared" si="154"/>
        <v>0</v>
      </c>
      <c r="GZ11" s="21">
        <f t="shared" si="154"/>
        <v>0</v>
      </c>
      <c r="HA11" s="21">
        <f>SUMPRODUCT((FV8:GZ8&gt;=$W$5)*(FV8:GZ8&lt;=$AD$5)*(FV8:GZ8&lt;FV13)*(TEXT(FV9:GZ9,"aaa")="土")*1)</f>
        <v>4</v>
      </c>
      <c r="HB11" s="21">
        <f>SUMPRODUCT((FV8:GZ8&gt;=$W$5)*(FV8:GZ8&lt;=$AD$5)*(FV8:GZ8&lt;FV13)*(TEXT(FV9:GZ9,"aaa")="日")*1)</f>
        <v>4</v>
      </c>
    </row>
    <row r="12" spans="1:210" ht="19.5">
      <c r="A12" s="1"/>
      <c r="B12" s="1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2">
        <f>C13</f>
        <v>45901</v>
      </c>
      <c r="Q12" s="42"/>
      <c r="R12" s="42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3" t="s">
        <v>22</v>
      </c>
      <c r="AG12" s="22" t="str">
        <f>IF(OR(AH15&gt;=AI14,AH15&gt;=(AH16+AI16)),"OK","NG")</f>
        <v>NG</v>
      </c>
      <c r="AH12" s="21">
        <f>IFERROR(IF(AG12="NG",1,0),0)</f>
        <v>1</v>
      </c>
      <c r="AI12" s="21"/>
      <c r="AJ12" s="1"/>
      <c r="AK12" s="1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2">
        <f>AL13</f>
        <v>46082</v>
      </c>
      <c r="AZ12" s="42"/>
      <c r="BA12" s="42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23" t="s">
        <v>22</v>
      </c>
      <c r="BP12" s="22" t="str">
        <f>IF(OR(BQ15&gt;=BR14,BQ15&gt;=(BQ16+BR16)),"OK","NG")</f>
        <v>NG</v>
      </c>
      <c r="BQ12" s="21">
        <f>IFERROR(IF(BP12="NG",1,0),0)</f>
        <v>1</v>
      </c>
      <c r="BR12" s="21"/>
      <c r="BS12" s="1"/>
      <c r="BT12" s="1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2">
        <f>BU13</f>
        <v>46266</v>
      </c>
      <c r="CI12" s="42"/>
      <c r="CJ12" s="42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23" t="s">
        <v>22</v>
      </c>
      <c r="CY12" s="22" t="str">
        <f>IF(OR(CZ15&gt;=DA14,CZ15&gt;=(CZ16+DA16)),"OK","NG")</f>
        <v>NG</v>
      </c>
      <c r="CZ12" s="21">
        <f>IFERROR(IF(CY12="NG",1,0),0)</f>
        <v>1</v>
      </c>
      <c r="DA12" s="21"/>
      <c r="DB12" s="1"/>
      <c r="DC12" s="1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2">
        <f>DD13</f>
        <v>46447</v>
      </c>
      <c r="DR12" s="42"/>
      <c r="DS12" s="42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23" t="s">
        <v>22</v>
      </c>
      <c r="EH12" s="22" t="str">
        <f>IF(OR(EI15&gt;=EJ14,EI15&gt;=(EI16+EJ16)),"OK","NG")</f>
        <v>NG</v>
      </c>
      <c r="EI12" s="21">
        <f>IFERROR(IF(EH12="NG",1,0),0)</f>
        <v>1</v>
      </c>
      <c r="EJ12" s="21"/>
      <c r="EK12" s="1"/>
      <c r="EL12" s="1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2">
        <f>EM13</f>
        <v>46631</v>
      </c>
      <c r="FA12" s="42"/>
      <c r="FB12" s="42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23" t="s">
        <v>22</v>
      </c>
      <c r="FQ12" s="22" t="str">
        <f>IF(OR(FR15&gt;=FS14,FR15&gt;=(FR16+FS16)),"OK","NG")</f>
        <v>NG</v>
      </c>
      <c r="FR12" s="21">
        <f>IFERROR(IF(FQ12="NG",1,0),0)</f>
        <v>1</v>
      </c>
      <c r="FS12" s="21"/>
      <c r="FT12" s="1"/>
      <c r="FU12" s="1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2">
        <f>FV13</f>
        <v>46813</v>
      </c>
      <c r="GJ12" s="42"/>
      <c r="GK12" s="42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23" t="s">
        <v>22</v>
      </c>
      <c r="GZ12" s="22" t="str">
        <f>IF(OR(HA15&gt;=HB14,HA15&gt;=(HA16+HB16)),"OK","NG")</f>
        <v>NG</v>
      </c>
      <c r="HA12" s="21">
        <f>IFERROR(IF(GZ12="NG",1,0),0)</f>
        <v>1</v>
      </c>
      <c r="HB12" s="21"/>
    </row>
    <row r="13" spans="1:210" ht="19.5">
      <c r="A13" s="40" t="s">
        <v>6</v>
      </c>
      <c r="B13" s="41"/>
      <c r="C13" s="7">
        <f>DATE(YEAR(AH8),MONTH(AH8),1)</f>
        <v>45901</v>
      </c>
      <c r="D13" s="7">
        <f>C13+DAY(1)</f>
        <v>45902</v>
      </c>
      <c r="E13" s="7">
        <f t="shared" ref="E13:AH13" si="155">D13+DAY(1)</f>
        <v>45903</v>
      </c>
      <c r="F13" s="7">
        <f t="shared" si="155"/>
        <v>45904</v>
      </c>
      <c r="G13" s="7">
        <f t="shared" si="155"/>
        <v>45905</v>
      </c>
      <c r="H13" s="7">
        <f t="shared" si="155"/>
        <v>45906</v>
      </c>
      <c r="I13" s="7">
        <f t="shared" si="155"/>
        <v>45907</v>
      </c>
      <c r="J13" s="7">
        <f t="shared" si="155"/>
        <v>45908</v>
      </c>
      <c r="K13" s="7">
        <f t="shared" si="155"/>
        <v>45909</v>
      </c>
      <c r="L13" s="7">
        <f t="shared" si="155"/>
        <v>45910</v>
      </c>
      <c r="M13" s="7">
        <f t="shared" si="155"/>
        <v>45911</v>
      </c>
      <c r="N13" s="7">
        <f t="shared" si="155"/>
        <v>45912</v>
      </c>
      <c r="O13" s="7">
        <f t="shared" si="155"/>
        <v>45913</v>
      </c>
      <c r="P13" s="7">
        <f t="shared" si="155"/>
        <v>45914</v>
      </c>
      <c r="Q13" s="7">
        <f t="shared" si="155"/>
        <v>45915</v>
      </c>
      <c r="R13" s="7">
        <f t="shared" si="155"/>
        <v>45916</v>
      </c>
      <c r="S13" s="7">
        <f t="shared" si="155"/>
        <v>45917</v>
      </c>
      <c r="T13" s="7">
        <f t="shared" si="155"/>
        <v>45918</v>
      </c>
      <c r="U13" s="7">
        <f t="shared" si="155"/>
        <v>45919</v>
      </c>
      <c r="V13" s="7">
        <f t="shared" si="155"/>
        <v>45920</v>
      </c>
      <c r="W13" s="7">
        <f t="shared" si="155"/>
        <v>45921</v>
      </c>
      <c r="X13" s="7">
        <f>W13+DAY(1)</f>
        <v>45922</v>
      </c>
      <c r="Y13" s="7">
        <f t="shared" si="155"/>
        <v>45923</v>
      </c>
      <c r="Z13" s="7">
        <f t="shared" si="155"/>
        <v>45924</v>
      </c>
      <c r="AA13" s="7">
        <f t="shared" si="155"/>
        <v>45925</v>
      </c>
      <c r="AB13" s="7">
        <f t="shared" si="155"/>
        <v>45926</v>
      </c>
      <c r="AC13" s="7">
        <f t="shared" si="155"/>
        <v>45927</v>
      </c>
      <c r="AD13" s="7">
        <f t="shared" si="155"/>
        <v>45928</v>
      </c>
      <c r="AE13" s="7">
        <f t="shared" si="155"/>
        <v>45929</v>
      </c>
      <c r="AF13" s="7">
        <f t="shared" si="155"/>
        <v>45930</v>
      </c>
      <c r="AG13" s="7">
        <f t="shared" si="155"/>
        <v>45931</v>
      </c>
      <c r="AH13" s="27">
        <f t="shared" si="155"/>
        <v>45932</v>
      </c>
      <c r="AI13" s="21">
        <f>AH16+AI16</f>
        <v>8</v>
      </c>
      <c r="AJ13" s="40" t="s">
        <v>6</v>
      </c>
      <c r="AK13" s="41"/>
      <c r="AL13" s="7">
        <f>DATE(YEAR(BQ8),MONTH(BQ8),1)</f>
        <v>46082</v>
      </c>
      <c r="AM13" s="7">
        <f>AL13+DAY(1)</f>
        <v>46083</v>
      </c>
      <c r="AN13" s="7">
        <f t="shared" ref="AN13:BF13" si="156">AM13+DAY(1)</f>
        <v>46084</v>
      </c>
      <c r="AO13" s="7">
        <f t="shared" si="156"/>
        <v>46085</v>
      </c>
      <c r="AP13" s="7">
        <f t="shared" si="156"/>
        <v>46086</v>
      </c>
      <c r="AQ13" s="7">
        <f t="shared" si="156"/>
        <v>46087</v>
      </c>
      <c r="AR13" s="7">
        <f t="shared" si="156"/>
        <v>46088</v>
      </c>
      <c r="AS13" s="7">
        <f t="shared" si="156"/>
        <v>46089</v>
      </c>
      <c r="AT13" s="7">
        <f t="shared" si="156"/>
        <v>46090</v>
      </c>
      <c r="AU13" s="7">
        <f t="shared" si="156"/>
        <v>46091</v>
      </c>
      <c r="AV13" s="7">
        <f t="shared" si="156"/>
        <v>46092</v>
      </c>
      <c r="AW13" s="7">
        <f t="shared" si="156"/>
        <v>46093</v>
      </c>
      <c r="AX13" s="7">
        <f t="shared" si="156"/>
        <v>46094</v>
      </c>
      <c r="AY13" s="7">
        <f t="shared" si="156"/>
        <v>46095</v>
      </c>
      <c r="AZ13" s="7">
        <f t="shared" si="156"/>
        <v>46096</v>
      </c>
      <c r="BA13" s="7">
        <f t="shared" si="156"/>
        <v>46097</v>
      </c>
      <c r="BB13" s="7">
        <f t="shared" si="156"/>
        <v>46098</v>
      </c>
      <c r="BC13" s="7">
        <f t="shared" si="156"/>
        <v>46099</v>
      </c>
      <c r="BD13" s="7">
        <f t="shared" si="156"/>
        <v>46100</v>
      </c>
      <c r="BE13" s="7">
        <f t="shared" si="156"/>
        <v>46101</v>
      </c>
      <c r="BF13" s="7">
        <f t="shared" si="156"/>
        <v>46102</v>
      </c>
      <c r="BG13" s="7">
        <f>BF13+DAY(1)</f>
        <v>46103</v>
      </c>
      <c r="BH13" s="7">
        <f t="shared" ref="BH13:BP13" si="157">BG13+DAY(1)</f>
        <v>46104</v>
      </c>
      <c r="BI13" s="7">
        <f t="shared" si="157"/>
        <v>46105</v>
      </c>
      <c r="BJ13" s="7">
        <f t="shared" si="157"/>
        <v>46106</v>
      </c>
      <c r="BK13" s="7">
        <f t="shared" si="157"/>
        <v>46107</v>
      </c>
      <c r="BL13" s="7">
        <f t="shared" si="157"/>
        <v>46108</v>
      </c>
      <c r="BM13" s="7">
        <f t="shared" si="157"/>
        <v>46109</v>
      </c>
      <c r="BN13" s="7">
        <f t="shared" si="157"/>
        <v>46110</v>
      </c>
      <c r="BO13" s="7">
        <f t="shared" si="157"/>
        <v>46111</v>
      </c>
      <c r="BP13" s="7">
        <f t="shared" si="157"/>
        <v>46112</v>
      </c>
      <c r="BQ13" s="27">
        <f>BP13+DAY(1)</f>
        <v>46113</v>
      </c>
      <c r="BR13" s="21"/>
      <c r="BS13" s="40" t="s">
        <v>6</v>
      </c>
      <c r="BT13" s="41"/>
      <c r="BU13" s="7">
        <f>DATE(YEAR(CZ8),MONTH(CZ8),1)</f>
        <v>46266</v>
      </c>
      <c r="BV13" s="7">
        <f>BU13+DAY(1)</f>
        <v>46267</v>
      </c>
      <c r="BW13" s="7">
        <f t="shared" ref="BW13" si="158">BV13+DAY(1)</f>
        <v>46268</v>
      </c>
      <c r="BX13" s="7">
        <f t="shared" ref="BX13" si="159">BW13+DAY(1)</f>
        <v>46269</v>
      </c>
      <c r="BY13" s="7">
        <f t="shared" ref="BY13" si="160">BX13+DAY(1)</f>
        <v>46270</v>
      </c>
      <c r="BZ13" s="7">
        <f t="shared" ref="BZ13" si="161">BY13+DAY(1)</f>
        <v>46271</v>
      </c>
      <c r="CA13" s="7">
        <f t="shared" ref="CA13" si="162">BZ13+DAY(1)</f>
        <v>46272</v>
      </c>
      <c r="CB13" s="7">
        <f t="shared" ref="CB13" si="163">CA13+DAY(1)</f>
        <v>46273</v>
      </c>
      <c r="CC13" s="7">
        <f t="shared" ref="CC13" si="164">CB13+DAY(1)</f>
        <v>46274</v>
      </c>
      <c r="CD13" s="7">
        <f t="shared" ref="CD13" si="165">CC13+DAY(1)</f>
        <v>46275</v>
      </c>
      <c r="CE13" s="7">
        <f t="shared" ref="CE13" si="166">CD13+DAY(1)</f>
        <v>46276</v>
      </c>
      <c r="CF13" s="7">
        <f t="shared" ref="CF13" si="167">CE13+DAY(1)</f>
        <v>46277</v>
      </c>
      <c r="CG13" s="7">
        <f t="shared" ref="CG13" si="168">CF13+DAY(1)</f>
        <v>46278</v>
      </c>
      <c r="CH13" s="7">
        <f t="shared" ref="CH13" si="169">CG13+DAY(1)</f>
        <v>46279</v>
      </c>
      <c r="CI13" s="7">
        <f t="shared" ref="CI13" si="170">CH13+DAY(1)</f>
        <v>46280</v>
      </c>
      <c r="CJ13" s="7">
        <f t="shared" ref="CJ13" si="171">CI13+DAY(1)</f>
        <v>46281</v>
      </c>
      <c r="CK13" s="7">
        <f t="shared" ref="CK13" si="172">CJ13+DAY(1)</f>
        <v>46282</v>
      </c>
      <c r="CL13" s="7">
        <f t="shared" ref="CL13" si="173">CK13+DAY(1)</f>
        <v>46283</v>
      </c>
      <c r="CM13" s="7">
        <f t="shared" ref="CM13" si="174">CL13+DAY(1)</f>
        <v>46284</v>
      </c>
      <c r="CN13" s="7">
        <f t="shared" ref="CN13" si="175">CM13+DAY(1)</f>
        <v>46285</v>
      </c>
      <c r="CO13" s="7">
        <f t="shared" ref="CO13" si="176">CN13+DAY(1)</f>
        <v>46286</v>
      </c>
      <c r="CP13" s="7">
        <f>CO13+DAY(1)</f>
        <v>46287</v>
      </c>
      <c r="CQ13" s="7">
        <f t="shared" ref="CQ13" si="177">CP13+DAY(1)</f>
        <v>46288</v>
      </c>
      <c r="CR13" s="7">
        <f t="shared" ref="CR13" si="178">CQ13+DAY(1)</f>
        <v>46289</v>
      </c>
      <c r="CS13" s="7">
        <f t="shared" ref="CS13" si="179">CR13+DAY(1)</f>
        <v>46290</v>
      </c>
      <c r="CT13" s="7">
        <f t="shared" ref="CT13" si="180">CS13+DAY(1)</f>
        <v>46291</v>
      </c>
      <c r="CU13" s="7">
        <f t="shared" ref="CU13" si="181">CT13+DAY(1)</f>
        <v>46292</v>
      </c>
      <c r="CV13" s="7">
        <f t="shared" ref="CV13" si="182">CU13+DAY(1)</f>
        <v>46293</v>
      </c>
      <c r="CW13" s="7">
        <f t="shared" ref="CW13" si="183">CV13+DAY(1)</f>
        <v>46294</v>
      </c>
      <c r="CX13" s="7">
        <f t="shared" ref="CX13" si="184">CW13+DAY(1)</f>
        <v>46295</v>
      </c>
      <c r="CY13" s="7">
        <f t="shared" ref="CY13" si="185">CX13+DAY(1)</f>
        <v>46296</v>
      </c>
      <c r="CZ13" s="27">
        <f t="shared" ref="CZ13" si="186">CY13+DAY(1)</f>
        <v>46297</v>
      </c>
      <c r="DA13" s="21"/>
      <c r="DB13" s="40" t="s">
        <v>6</v>
      </c>
      <c r="DC13" s="41"/>
      <c r="DD13" s="7">
        <f>DATE(YEAR(EI8),MONTH(EI8),1)</f>
        <v>46447</v>
      </c>
      <c r="DE13" s="7">
        <f>DD13+DAY(1)</f>
        <v>46448</v>
      </c>
      <c r="DF13" s="7">
        <f t="shared" ref="DF13" si="187">DE13+DAY(1)</f>
        <v>46449</v>
      </c>
      <c r="DG13" s="7">
        <f t="shared" ref="DG13" si="188">DF13+DAY(1)</f>
        <v>46450</v>
      </c>
      <c r="DH13" s="7">
        <f t="shared" ref="DH13" si="189">DG13+DAY(1)</f>
        <v>46451</v>
      </c>
      <c r="DI13" s="7">
        <f t="shared" ref="DI13" si="190">DH13+DAY(1)</f>
        <v>46452</v>
      </c>
      <c r="DJ13" s="7">
        <f t="shared" ref="DJ13" si="191">DI13+DAY(1)</f>
        <v>46453</v>
      </c>
      <c r="DK13" s="7">
        <f t="shared" ref="DK13" si="192">DJ13+DAY(1)</f>
        <v>46454</v>
      </c>
      <c r="DL13" s="7">
        <f t="shared" ref="DL13" si="193">DK13+DAY(1)</f>
        <v>46455</v>
      </c>
      <c r="DM13" s="7">
        <f t="shared" ref="DM13" si="194">DL13+DAY(1)</f>
        <v>46456</v>
      </c>
      <c r="DN13" s="7">
        <f t="shared" ref="DN13" si="195">DM13+DAY(1)</f>
        <v>46457</v>
      </c>
      <c r="DO13" s="7">
        <f t="shared" ref="DO13" si="196">DN13+DAY(1)</f>
        <v>46458</v>
      </c>
      <c r="DP13" s="7">
        <f t="shared" ref="DP13" si="197">DO13+DAY(1)</f>
        <v>46459</v>
      </c>
      <c r="DQ13" s="7">
        <f t="shared" ref="DQ13" si="198">DP13+DAY(1)</f>
        <v>46460</v>
      </c>
      <c r="DR13" s="7">
        <f t="shared" ref="DR13" si="199">DQ13+DAY(1)</f>
        <v>46461</v>
      </c>
      <c r="DS13" s="7">
        <f t="shared" ref="DS13" si="200">DR13+DAY(1)</f>
        <v>46462</v>
      </c>
      <c r="DT13" s="7">
        <f t="shared" ref="DT13" si="201">DS13+DAY(1)</f>
        <v>46463</v>
      </c>
      <c r="DU13" s="7">
        <f t="shared" ref="DU13" si="202">DT13+DAY(1)</f>
        <v>46464</v>
      </c>
      <c r="DV13" s="7">
        <f t="shared" ref="DV13" si="203">DU13+DAY(1)</f>
        <v>46465</v>
      </c>
      <c r="DW13" s="7">
        <f t="shared" ref="DW13" si="204">DV13+DAY(1)</f>
        <v>46466</v>
      </c>
      <c r="DX13" s="7">
        <f t="shared" ref="DX13" si="205">DW13+DAY(1)</f>
        <v>46467</v>
      </c>
      <c r="DY13" s="7">
        <f>DX13+DAY(1)</f>
        <v>46468</v>
      </c>
      <c r="DZ13" s="7">
        <f t="shared" ref="DZ13" si="206">DY13+DAY(1)</f>
        <v>46469</v>
      </c>
      <c r="EA13" s="7">
        <f t="shared" ref="EA13" si="207">DZ13+DAY(1)</f>
        <v>46470</v>
      </c>
      <c r="EB13" s="7">
        <f t="shared" ref="EB13" si="208">EA13+DAY(1)</f>
        <v>46471</v>
      </c>
      <c r="EC13" s="7">
        <f t="shared" ref="EC13" si="209">EB13+DAY(1)</f>
        <v>46472</v>
      </c>
      <c r="ED13" s="7">
        <f t="shared" ref="ED13" si="210">EC13+DAY(1)</f>
        <v>46473</v>
      </c>
      <c r="EE13" s="7">
        <f t="shared" ref="EE13" si="211">ED13+DAY(1)</f>
        <v>46474</v>
      </c>
      <c r="EF13" s="7">
        <f t="shared" ref="EF13" si="212">EE13+DAY(1)</f>
        <v>46475</v>
      </c>
      <c r="EG13" s="7">
        <f t="shared" ref="EG13" si="213">EF13+DAY(1)</f>
        <v>46476</v>
      </c>
      <c r="EH13" s="7">
        <f t="shared" ref="EH13" si="214">EG13+DAY(1)</f>
        <v>46477</v>
      </c>
      <c r="EI13" s="27">
        <f>EH13+DAY(1)</f>
        <v>46478</v>
      </c>
      <c r="EJ13" s="21"/>
      <c r="EK13" s="40" t="s">
        <v>6</v>
      </c>
      <c r="EL13" s="41"/>
      <c r="EM13" s="7">
        <f>DATE(YEAR(FR8),MONTH(FR8),1)</f>
        <v>46631</v>
      </c>
      <c r="EN13" s="7">
        <f>EM13+DAY(1)</f>
        <v>46632</v>
      </c>
      <c r="EO13" s="7">
        <f t="shared" ref="EO13" si="215">EN13+DAY(1)</f>
        <v>46633</v>
      </c>
      <c r="EP13" s="7">
        <f t="shared" ref="EP13" si="216">EO13+DAY(1)</f>
        <v>46634</v>
      </c>
      <c r="EQ13" s="7">
        <f t="shared" ref="EQ13" si="217">EP13+DAY(1)</f>
        <v>46635</v>
      </c>
      <c r="ER13" s="7">
        <f t="shared" ref="ER13" si="218">EQ13+DAY(1)</f>
        <v>46636</v>
      </c>
      <c r="ES13" s="7">
        <f t="shared" ref="ES13" si="219">ER13+DAY(1)</f>
        <v>46637</v>
      </c>
      <c r="ET13" s="7">
        <f t="shared" ref="ET13" si="220">ES13+DAY(1)</f>
        <v>46638</v>
      </c>
      <c r="EU13" s="7">
        <f t="shared" ref="EU13" si="221">ET13+DAY(1)</f>
        <v>46639</v>
      </c>
      <c r="EV13" s="7">
        <f t="shared" ref="EV13" si="222">EU13+DAY(1)</f>
        <v>46640</v>
      </c>
      <c r="EW13" s="7">
        <f t="shared" ref="EW13" si="223">EV13+DAY(1)</f>
        <v>46641</v>
      </c>
      <c r="EX13" s="7">
        <f t="shared" ref="EX13" si="224">EW13+DAY(1)</f>
        <v>46642</v>
      </c>
      <c r="EY13" s="7">
        <f t="shared" ref="EY13" si="225">EX13+DAY(1)</f>
        <v>46643</v>
      </c>
      <c r="EZ13" s="7">
        <f t="shared" ref="EZ13" si="226">EY13+DAY(1)</f>
        <v>46644</v>
      </c>
      <c r="FA13" s="7">
        <f t="shared" ref="FA13" si="227">EZ13+DAY(1)</f>
        <v>46645</v>
      </c>
      <c r="FB13" s="7">
        <f t="shared" ref="FB13" si="228">FA13+DAY(1)</f>
        <v>46646</v>
      </c>
      <c r="FC13" s="7">
        <f t="shared" ref="FC13" si="229">FB13+DAY(1)</f>
        <v>46647</v>
      </c>
      <c r="FD13" s="7">
        <f t="shared" ref="FD13" si="230">FC13+DAY(1)</f>
        <v>46648</v>
      </c>
      <c r="FE13" s="7">
        <f t="shared" ref="FE13" si="231">FD13+DAY(1)</f>
        <v>46649</v>
      </c>
      <c r="FF13" s="7">
        <f t="shared" ref="FF13" si="232">FE13+DAY(1)</f>
        <v>46650</v>
      </c>
      <c r="FG13" s="7">
        <f t="shared" ref="FG13" si="233">FF13+DAY(1)</f>
        <v>46651</v>
      </c>
      <c r="FH13" s="7">
        <f>FG13+DAY(1)</f>
        <v>46652</v>
      </c>
      <c r="FI13" s="7">
        <f t="shared" ref="FI13" si="234">FH13+DAY(1)</f>
        <v>46653</v>
      </c>
      <c r="FJ13" s="7">
        <f t="shared" ref="FJ13" si="235">FI13+DAY(1)</f>
        <v>46654</v>
      </c>
      <c r="FK13" s="7">
        <f t="shared" ref="FK13" si="236">FJ13+DAY(1)</f>
        <v>46655</v>
      </c>
      <c r="FL13" s="7">
        <f t="shared" ref="FL13" si="237">FK13+DAY(1)</f>
        <v>46656</v>
      </c>
      <c r="FM13" s="7">
        <f t="shared" ref="FM13" si="238">FL13+DAY(1)</f>
        <v>46657</v>
      </c>
      <c r="FN13" s="7">
        <f t="shared" ref="FN13" si="239">FM13+DAY(1)</f>
        <v>46658</v>
      </c>
      <c r="FO13" s="7">
        <f t="shared" ref="FO13" si="240">FN13+DAY(1)</f>
        <v>46659</v>
      </c>
      <c r="FP13" s="7">
        <f t="shared" ref="FP13" si="241">FO13+DAY(1)</f>
        <v>46660</v>
      </c>
      <c r="FQ13" s="7">
        <f t="shared" ref="FQ13" si="242">FP13+DAY(1)</f>
        <v>46661</v>
      </c>
      <c r="FR13" s="27">
        <f>FQ13+DAY(1)</f>
        <v>46662</v>
      </c>
      <c r="FS13" s="21"/>
      <c r="FT13" s="40" t="s">
        <v>6</v>
      </c>
      <c r="FU13" s="41"/>
      <c r="FV13" s="7">
        <f>DATE(YEAR(HA8),MONTH(HA8),1)</f>
        <v>46813</v>
      </c>
      <c r="FW13" s="7">
        <f>FV13+DAY(1)</f>
        <v>46814</v>
      </c>
      <c r="FX13" s="7">
        <f t="shared" ref="FX13" si="243">FW13+DAY(1)</f>
        <v>46815</v>
      </c>
      <c r="FY13" s="7">
        <f t="shared" ref="FY13" si="244">FX13+DAY(1)</f>
        <v>46816</v>
      </c>
      <c r="FZ13" s="7">
        <f t="shared" ref="FZ13" si="245">FY13+DAY(1)</f>
        <v>46817</v>
      </c>
      <c r="GA13" s="7">
        <f t="shared" ref="GA13" si="246">FZ13+DAY(1)</f>
        <v>46818</v>
      </c>
      <c r="GB13" s="7">
        <f t="shared" ref="GB13" si="247">GA13+DAY(1)</f>
        <v>46819</v>
      </c>
      <c r="GC13" s="7">
        <f t="shared" ref="GC13" si="248">GB13+DAY(1)</f>
        <v>46820</v>
      </c>
      <c r="GD13" s="7">
        <f t="shared" ref="GD13" si="249">GC13+DAY(1)</f>
        <v>46821</v>
      </c>
      <c r="GE13" s="7">
        <f t="shared" ref="GE13" si="250">GD13+DAY(1)</f>
        <v>46822</v>
      </c>
      <c r="GF13" s="7">
        <f t="shared" ref="GF13" si="251">GE13+DAY(1)</f>
        <v>46823</v>
      </c>
      <c r="GG13" s="7">
        <f t="shared" ref="GG13" si="252">GF13+DAY(1)</f>
        <v>46824</v>
      </c>
      <c r="GH13" s="7">
        <f t="shared" ref="GH13" si="253">GG13+DAY(1)</f>
        <v>46825</v>
      </c>
      <c r="GI13" s="7">
        <f t="shared" ref="GI13" si="254">GH13+DAY(1)</f>
        <v>46826</v>
      </c>
      <c r="GJ13" s="7">
        <f t="shared" ref="GJ13" si="255">GI13+DAY(1)</f>
        <v>46827</v>
      </c>
      <c r="GK13" s="7">
        <f t="shared" ref="GK13" si="256">GJ13+DAY(1)</f>
        <v>46828</v>
      </c>
      <c r="GL13" s="7">
        <f t="shared" ref="GL13" si="257">GK13+DAY(1)</f>
        <v>46829</v>
      </c>
      <c r="GM13" s="7">
        <f t="shared" ref="GM13" si="258">GL13+DAY(1)</f>
        <v>46830</v>
      </c>
      <c r="GN13" s="7">
        <f t="shared" ref="GN13" si="259">GM13+DAY(1)</f>
        <v>46831</v>
      </c>
      <c r="GO13" s="7">
        <f t="shared" ref="GO13" si="260">GN13+DAY(1)</f>
        <v>46832</v>
      </c>
      <c r="GP13" s="7">
        <f t="shared" ref="GP13" si="261">GO13+DAY(1)</f>
        <v>46833</v>
      </c>
      <c r="GQ13" s="7">
        <f>GP13+DAY(1)</f>
        <v>46834</v>
      </c>
      <c r="GR13" s="7">
        <f t="shared" ref="GR13" si="262">GQ13+DAY(1)</f>
        <v>46835</v>
      </c>
      <c r="GS13" s="7">
        <f t="shared" ref="GS13" si="263">GR13+DAY(1)</f>
        <v>46836</v>
      </c>
      <c r="GT13" s="7">
        <f t="shared" ref="GT13" si="264">GS13+DAY(1)</f>
        <v>46837</v>
      </c>
      <c r="GU13" s="7">
        <f t="shared" ref="GU13" si="265">GT13+DAY(1)</f>
        <v>46838</v>
      </c>
      <c r="GV13" s="7">
        <f t="shared" ref="GV13" si="266">GU13+DAY(1)</f>
        <v>46839</v>
      </c>
      <c r="GW13" s="7">
        <f t="shared" ref="GW13" si="267">GV13+DAY(1)</f>
        <v>46840</v>
      </c>
      <c r="GX13" s="7">
        <f t="shared" ref="GX13" si="268">GW13+DAY(1)</f>
        <v>46841</v>
      </c>
      <c r="GY13" s="7">
        <f t="shared" ref="GY13" si="269">GX13+DAY(1)</f>
        <v>46842</v>
      </c>
      <c r="GZ13" s="7">
        <f t="shared" ref="GZ13" si="270">GY13+DAY(1)</f>
        <v>46843</v>
      </c>
      <c r="HA13" s="27">
        <f>GZ13+DAY(1)</f>
        <v>46844</v>
      </c>
      <c r="HB13" s="21"/>
    </row>
    <row r="14" spans="1:210" ht="19.5">
      <c r="A14" s="40" t="s">
        <v>1</v>
      </c>
      <c r="B14" s="41"/>
      <c r="C14" s="8" t="str">
        <f>TEXT(C13,"aaa")</f>
        <v>月</v>
      </c>
      <c r="D14" s="8" t="str">
        <f t="shared" ref="D14:AG14" si="271">TEXT(D13,"aaa")</f>
        <v>火</v>
      </c>
      <c r="E14" s="8" t="str">
        <f t="shared" si="271"/>
        <v>水</v>
      </c>
      <c r="F14" s="8" t="str">
        <f t="shared" si="271"/>
        <v>木</v>
      </c>
      <c r="G14" s="8" t="str">
        <f t="shared" si="271"/>
        <v>金</v>
      </c>
      <c r="H14" s="8" t="str">
        <f t="shared" si="271"/>
        <v>土</v>
      </c>
      <c r="I14" s="8" t="str">
        <f t="shared" si="271"/>
        <v>日</v>
      </c>
      <c r="J14" s="8" t="str">
        <f t="shared" si="271"/>
        <v>月</v>
      </c>
      <c r="K14" s="8" t="str">
        <f t="shared" si="271"/>
        <v>火</v>
      </c>
      <c r="L14" s="8" t="str">
        <f t="shared" si="271"/>
        <v>水</v>
      </c>
      <c r="M14" s="8" t="str">
        <f t="shared" si="271"/>
        <v>木</v>
      </c>
      <c r="N14" s="8" t="str">
        <f t="shared" si="271"/>
        <v>金</v>
      </c>
      <c r="O14" s="8" t="str">
        <f t="shared" si="271"/>
        <v>土</v>
      </c>
      <c r="P14" s="8" t="str">
        <f t="shared" si="271"/>
        <v>日</v>
      </c>
      <c r="Q14" s="8" t="str">
        <f t="shared" si="271"/>
        <v>月</v>
      </c>
      <c r="R14" s="8" t="str">
        <f t="shared" si="271"/>
        <v>火</v>
      </c>
      <c r="S14" s="8" t="str">
        <f t="shared" si="271"/>
        <v>水</v>
      </c>
      <c r="T14" s="8" t="str">
        <f t="shared" si="271"/>
        <v>木</v>
      </c>
      <c r="U14" s="8" t="str">
        <f t="shared" si="271"/>
        <v>金</v>
      </c>
      <c r="V14" s="8" t="str">
        <f t="shared" si="271"/>
        <v>土</v>
      </c>
      <c r="W14" s="8" t="str">
        <f t="shared" si="271"/>
        <v>日</v>
      </c>
      <c r="X14" s="8" t="str">
        <f t="shared" si="271"/>
        <v>月</v>
      </c>
      <c r="Y14" s="8" t="str">
        <f t="shared" si="271"/>
        <v>火</v>
      </c>
      <c r="Z14" s="8" t="str">
        <f t="shared" si="271"/>
        <v>水</v>
      </c>
      <c r="AA14" s="8" t="str">
        <f t="shared" si="271"/>
        <v>木</v>
      </c>
      <c r="AB14" s="8" t="str">
        <f t="shared" si="271"/>
        <v>金</v>
      </c>
      <c r="AC14" s="8" t="str">
        <f t="shared" si="271"/>
        <v>土</v>
      </c>
      <c r="AD14" s="8" t="str">
        <f t="shared" si="271"/>
        <v>日</v>
      </c>
      <c r="AE14" s="8" t="str">
        <f t="shared" si="271"/>
        <v>月</v>
      </c>
      <c r="AF14" s="8" t="str">
        <f t="shared" si="271"/>
        <v>火</v>
      </c>
      <c r="AG14" s="8" t="str">
        <f t="shared" si="271"/>
        <v>水</v>
      </c>
      <c r="AH14" s="21">
        <f>_xlfn.IFS(AND(C13&lt;=$W$5,C18&gt;C13),C18-$W$5,AND(C13&gt;$W$5,C18&lt;=$AD$5),C18-C13,AND(C13&lt;$AD$5,C18&gt;$AD$5),$AD$5-C13+1)</f>
        <v>30</v>
      </c>
      <c r="AI14" s="21">
        <f>ROUNDUP((AH14-AI15)*0.285,0)</f>
        <v>9</v>
      </c>
      <c r="AJ14" s="40" t="s">
        <v>1</v>
      </c>
      <c r="AK14" s="41"/>
      <c r="AL14" s="8" t="str">
        <f>TEXT(AL13,"aaa")</f>
        <v>日</v>
      </c>
      <c r="AM14" s="8" t="str">
        <f t="shared" ref="AM14" si="272">TEXT(AM13,"aaa")</f>
        <v>月</v>
      </c>
      <c r="AN14" s="8" t="str">
        <f t="shared" ref="AN14" si="273">TEXT(AN13,"aaa")</f>
        <v>火</v>
      </c>
      <c r="AO14" s="8" t="str">
        <f t="shared" ref="AO14" si="274">TEXT(AO13,"aaa")</f>
        <v>水</v>
      </c>
      <c r="AP14" s="8" t="str">
        <f t="shared" ref="AP14" si="275">TEXT(AP13,"aaa")</f>
        <v>木</v>
      </c>
      <c r="AQ14" s="8" t="str">
        <f t="shared" ref="AQ14" si="276">TEXT(AQ13,"aaa")</f>
        <v>金</v>
      </c>
      <c r="AR14" s="8" t="str">
        <f t="shared" ref="AR14" si="277">TEXT(AR13,"aaa")</f>
        <v>土</v>
      </c>
      <c r="AS14" s="8" t="str">
        <f t="shared" ref="AS14" si="278">TEXT(AS13,"aaa")</f>
        <v>日</v>
      </c>
      <c r="AT14" s="8" t="str">
        <f t="shared" ref="AT14" si="279">TEXT(AT13,"aaa")</f>
        <v>月</v>
      </c>
      <c r="AU14" s="8" t="str">
        <f t="shared" ref="AU14" si="280">TEXT(AU13,"aaa")</f>
        <v>火</v>
      </c>
      <c r="AV14" s="8" t="str">
        <f t="shared" ref="AV14" si="281">TEXT(AV13,"aaa")</f>
        <v>水</v>
      </c>
      <c r="AW14" s="8" t="str">
        <f t="shared" ref="AW14" si="282">TEXT(AW13,"aaa")</f>
        <v>木</v>
      </c>
      <c r="AX14" s="8" t="str">
        <f t="shared" ref="AX14" si="283">TEXT(AX13,"aaa")</f>
        <v>金</v>
      </c>
      <c r="AY14" s="8" t="str">
        <f t="shared" ref="AY14" si="284">TEXT(AY13,"aaa")</f>
        <v>土</v>
      </c>
      <c r="AZ14" s="8" t="str">
        <f t="shared" ref="AZ14" si="285">TEXT(AZ13,"aaa")</f>
        <v>日</v>
      </c>
      <c r="BA14" s="8" t="str">
        <f t="shared" ref="BA14" si="286">TEXT(BA13,"aaa")</f>
        <v>月</v>
      </c>
      <c r="BB14" s="8" t="str">
        <f t="shared" ref="BB14" si="287">TEXT(BB13,"aaa")</f>
        <v>火</v>
      </c>
      <c r="BC14" s="8" t="str">
        <f t="shared" ref="BC14" si="288">TEXT(BC13,"aaa")</f>
        <v>水</v>
      </c>
      <c r="BD14" s="8" t="str">
        <f t="shared" ref="BD14" si="289">TEXT(BD13,"aaa")</f>
        <v>木</v>
      </c>
      <c r="BE14" s="8" t="str">
        <f t="shared" ref="BE14" si="290">TEXT(BE13,"aaa")</f>
        <v>金</v>
      </c>
      <c r="BF14" s="8" t="str">
        <f t="shared" ref="BF14" si="291">TEXT(BF13,"aaa")</f>
        <v>土</v>
      </c>
      <c r="BG14" s="8" t="str">
        <f t="shared" ref="BG14" si="292">TEXT(BG13,"aaa")</f>
        <v>日</v>
      </c>
      <c r="BH14" s="8" t="str">
        <f t="shared" ref="BH14" si="293">TEXT(BH13,"aaa")</f>
        <v>月</v>
      </c>
      <c r="BI14" s="8" t="str">
        <f t="shared" ref="BI14" si="294">TEXT(BI13,"aaa")</f>
        <v>火</v>
      </c>
      <c r="BJ14" s="8" t="str">
        <f t="shared" ref="BJ14" si="295">TEXT(BJ13,"aaa")</f>
        <v>水</v>
      </c>
      <c r="BK14" s="8" t="str">
        <f t="shared" ref="BK14" si="296">TEXT(BK13,"aaa")</f>
        <v>木</v>
      </c>
      <c r="BL14" s="8" t="str">
        <f t="shared" ref="BL14" si="297">TEXT(BL13,"aaa")</f>
        <v>金</v>
      </c>
      <c r="BM14" s="8" t="str">
        <f t="shared" ref="BM14" si="298">TEXT(BM13,"aaa")</f>
        <v>土</v>
      </c>
      <c r="BN14" s="8" t="str">
        <f t="shared" ref="BN14" si="299">TEXT(BN13,"aaa")</f>
        <v>日</v>
      </c>
      <c r="BO14" s="8" t="str">
        <f t="shared" ref="BO14" si="300">TEXT(BO13,"aaa")</f>
        <v>月</v>
      </c>
      <c r="BP14" s="8" t="str">
        <f t="shared" ref="BP14" si="301">TEXT(BP13,"aaa")</f>
        <v>火</v>
      </c>
      <c r="BQ14" s="21">
        <f>_xlfn.IFS(AND(AL13&lt;=$W$5,AL18&gt;AL13),AL18-$W$5,AND(AL13&gt;$W$5,AL18&lt;=$AD$5),AL18-AL13,AND(AL13&lt;$AD$5,AL18&gt;$AD$5),$AD$5-AL13+1)</f>
        <v>31</v>
      </c>
      <c r="BR14" s="21">
        <f>ROUNDUP((BQ14-BR15)*0.285,0)</f>
        <v>9</v>
      </c>
      <c r="BS14" s="40" t="s">
        <v>1</v>
      </c>
      <c r="BT14" s="41"/>
      <c r="BU14" s="8" t="str">
        <f>TEXT(BU13,"aaa")</f>
        <v>火</v>
      </c>
      <c r="BV14" s="8" t="str">
        <f t="shared" ref="BV14:CY14" si="302">TEXT(BV13,"aaa")</f>
        <v>水</v>
      </c>
      <c r="BW14" s="8" t="str">
        <f t="shared" si="302"/>
        <v>木</v>
      </c>
      <c r="BX14" s="8" t="str">
        <f t="shared" si="302"/>
        <v>金</v>
      </c>
      <c r="BY14" s="8" t="str">
        <f t="shared" si="302"/>
        <v>土</v>
      </c>
      <c r="BZ14" s="8" t="str">
        <f t="shared" si="302"/>
        <v>日</v>
      </c>
      <c r="CA14" s="8" t="str">
        <f t="shared" si="302"/>
        <v>月</v>
      </c>
      <c r="CB14" s="8" t="str">
        <f t="shared" si="302"/>
        <v>火</v>
      </c>
      <c r="CC14" s="8" t="str">
        <f t="shared" si="302"/>
        <v>水</v>
      </c>
      <c r="CD14" s="8" t="str">
        <f t="shared" si="302"/>
        <v>木</v>
      </c>
      <c r="CE14" s="8" t="str">
        <f t="shared" si="302"/>
        <v>金</v>
      </c>
      <c r="CF14" s="8" t="str">
        <f t="shared" si="302"/>
        <v>土</v>
      </c>
      <c r="CG14" s="8" t="str">
        <f t="shared" si="302"/>
        <v>日</v>
      </c>
      <c r="CH14" s="8" t="str">
        <f t="shared" si="302"/>
        <v>月</v>
      </c>
      <c r="CI14" s="8" t="str">
        <f t="shared" si="302"/>
        <v>火</v>
      </c>
      <c r="CJ14" s="8" t="str">
        <f t="shared" si="302"/>
        <v>水</v>
      </c>
      <c r="CK14" s="8" t="str">
        <f t="shared" si="302"/>
        <v>木</v>
      </c>
      <c r="CL14" s="8" t="str">
        <f t="shared" si="302"/>
        <v>金</v>
      </c>
      <c r="CM14" s="8" t="str">
        <f t="shared" si="302"/>
        <v>土</v>
      </c>
      <c r="CN14" s="8" t="str">
        <f t="shared" si="302"/>
        <v>日</v>
      </c>
      <c r="CO14" s="8" t="str">
        <f t="shared" si="302"/>
        <v>月</v>
      </c>
      <c r="CP14" s="8" t="str">
        <f t="shared" si="302"/>
        <v>火</v>
      </c>
      <c r="CQ14" s="8" t="str">
        <f t="shared" si="302"/>
        <v>水</v>
      </c>
      <c r="CR14" s="8" t="str">
        <f t="shared" si="302"/>
        <v>木</v>
      </c>
      <c r="CS14" s="8" t="str">
        <f t="shared" si="302"/>
        <v>金</v>
      </c>
      <c r="CT14" s="8" t="str">
        <f t="shared" si="302"/>
        <v>土</v>
      </c>
      <c r="CU14" s="8" t="str">
        <f t="shared" si="302"/>
        <v>日</v>
      </c>
      <c r="CV14" s="8" t="str">
        <f t="shared" si="302"/>
        <v>月</v>
      </c>
      <c r="CW14" s="8" t="str">
        <f t="shared" si="302"/>
        <v>火</v>
      </c>
      <c r="CX14" s="8" t="str">
        <f t="shared" si="302"/>
        <v>水</v>
      </c>
      <c r="CY14" s="8" t="str">
        <f t="shared" si="302"/>
        <v>木</v>
      </c>
      <c r="CZ14" s="21">
        <f>_xlfn.IFS(AND(BU13&lt;=$W$5,BU18&gt;BU13),BU18-$W$5,AND(BU13&gt;$W$5,BU18&lt;=$AD$5),BU18-BU13,AND(BU13&lt;$AD$5,BU18&gt;$AD$5),$AD$5-BU13+1)</f>
        <v>30</v>
      </c>
      <c r="DA14" s="21">
        <f>ROUNDUP((CZ14-DA15)*0.285,0)</f>
        <v>9</v>
      </c>
      <c r="DB14" s="40" t="s">
        <v>1</v>
      </c>
      <c r="DC14" s="41"/>
      <c r="DD14" s="8" t="str">
        <f>TEXT(DD13,"aaa")</f>
        <v>月</v>
      </c>
      <c r="DE14" s="8" t="str">
        <f t="shared" ref="DE14:EH14" si="303">TEXT(DE13,"aaa")</f>
        <v>火</v>
      </c>
      <c r="DF14" s="8" t="str">
        <f t="shared" si="303"/>
        <v>水</v>
      </c>
      <c r="DG14" s="8" t="str">
        <f t="shared" si="303"/>
        <v>木</v>
      </c>
      <c r="DH14" s="8" t="str">
        <f t="shared" si="303"/>
        <v>金</v>
      </c>
      <c r="DI14" s="8" t="str">
        <f t="shared" si="303"/>
        <v>土</v>
      </c>
      <c r="DJ14" s="8" t="str">
        <f t="shared" si="303"/>
        <v>日</v>
      </c>
      <c r="DK14" s="8" t="str">
        <f t="shared" si="303"/>
        <v>月</v>
      </c>
      <c r="DL14" s="8" t="str">
        <f t="shared" si="303"/>
        <v>火</v>
      </c>
      <c r="DM14" s="8" t="str">
        <f t="shared" si="303"/>
        <v>水</v>
      </c>
      <c r="DN14" s="8" t="str">
        <f t="shared" si="303"/>
        <v>木</v>
      </c>
      <c r="DO14" s="8" t="str">
        <f t="shared" si="303"/>
        <v>金</v>
      </c>
      <c r="DP14" s="8" t="str">
        <f t="shared" si="303"/>
        <v>土</v>
      </c>
      <c r="DQ14" s="8" t="str">
        <f t="shared" si="303"/>
        <v>日</v>
      </c>
      <c r="DR14" s="8" t="str">
        <f t="shared" si="303"/>
        <v>月</v>
      </c>
      <c r="DS14" s="8" t="str">
        <f t="shared" si="303"/>
        <v>火</v>
      </c>
      <c r="DT14" s="8" t="str">
        <f t="shared" si="303"/>
        <v>水</v>
      </c>
      <c r="DU14" s="8" t="str">
        <f t="shared" si="303"/>
        <v>木</v>
      </c>
      <c r="DV14" s="8" t="str">
        <f t="shared" si="303"/>
        <v>金</v>
      </c>
      <c r="DW14" s="8" t="str">
        <f t="shared" si="303"/>
        <v>土</v>
      </c>
      <c r="DX14" s="8" t="str">
        <f t="shared" si="303"/>
        <v>日</v>
      </c>
      <c r="DY14" s="8" t="str">
        <f t="shared" si="303"/>
        <v>月</v>
      </c>
      <c r="DZ14" s="8" t="str">
        <f t="shared" si="303"/>
        <v>火</v>
      </c>
      <c r="EA14" s="8" t="str">
        <f t="shared" si="303"/>
        <v>水</v>
      </c>
      <c r="EB14" s="8" t="str">
        <f t="shared" si="303"/>
        <v>木</v>
      </c>
      <c r="EC14" s="8" t="str">
        <f t="shared" si="303"/>
        <v>金</v>
      </c>
      <c r="ED14" s="8" t="str">
        <f t="shared" si="303"/>
        <v>土</v>
      </c>
      <c r="EE14" s="8" t="str">
        <f t="shared" si="303"/>
        <v>日</v>
      </c>
      <c r="EF14" s="8" t="str">
        <f t="shared" si="303"/>
        <v>月</v>
      </c>
      <c r="EG14" s="8" t="str">
        <f t="shared" si="303"/>
        <v>火</v>
      </c>
      <c r="EH14" s="8" t="str">
        <f t="shared" si="303"/>
        <v>水</v>
      </c>
      <c r="EI14" s="21">
        <f>_xlfn.IFS(AND(DD13&lt;=$W$5,DD18&gt;DD13),DD18-$W$5,AND(DD13&gt;$W$5,DD18&lt;=$AD$5),DD18-DD13,AND(DD13&lt;$AD$5,DD18&gt;$AD$5),$AD$5-DD13+1)</f>
        <v>31</v>
      </c>
      <c r="EJ14" s="21">
        <f>ROUNDUP((EI14-EJ15)*0.285,0)</f>
        <v>9</v>
      </c>
      <c r="EK14" s="40" t="s">
        <v>1</v>
      </c>
      <c r="EL14" s="41"/>
      <c r="EM14" s="8" t="str">
        <f>TEXT(EM13,"aaa")</f>
        <v>水</v>
      </c>
      <c r="EN14" s="8" t="str">
        <f t="shared" ref="EN14:FP14" si="304">TEXT(EN13,"aaa")</f>
        <v>木</v>
      </c>
      <c r="EO14" s="8" t="str">
        <f t="shared" si="304"/>
        <v>金</v>
      </c>
      <c r="EP14" s="8" t="str">
        <f t="shared" si="304"/>
        <v>土</v>
      </c>
      <c r="EQ14" s="8" t="str">
        <f t="shared" si="304"/>
        <v>日</v>
      </c>
      <c r="ER14" s="8" t="str">
        <f t="shared" si="304"/>
        <v>月</v>
      </c>
      <c r="ES14" s="8" t="str">
        <f t="shared" si="304"/>
        <v>火</v>
      </c>
      <c r="ET14" s="8" t="str">
        <f t="shared" si="304"/>
        <v>水</v>
      </c>
      <c r="EU14" s="8" t="str">
        <f t="shared" si="304"/>
        <v>木</v>
      </c>
      <c r="EV14" s="8" t="str">
        <f t="shared" si="304"/>
        <v>金</v>
      </c>
      <c r="EW14" s="8" t="str">
        <f t="shared" si="304"/>
        <v>土</v>
      </c>
      <c r="EX14" s="8" t="str">
        <f t="shared" si="304"/>
        <v>日</v>
      </c>
      <c r="EY14" s="8" t="str">
        <f t="shared" si="304"/>
        <v>月</v>
      </c>
      <c r="EZ14" s="8" t="str">
        <f t="shared" si="304"/>
        <v>火</v>
      </c>
      <c r="FA14" s="8" t="str">
        <f t="shared" si="304"/>
        <v>水</v>
      </c>
      <c r="FB14" s="8" t="str">
        <f t="shared" si="304"/>
        <v>木</v>
      </c>
      <c r="FC14" s="8" t="str">
        <f t="shared" si="304"/>
        <v>金</v>
      </c>
      <c r="FD14" s="8" t="str">
        <f t="shared" si="304"/>
        <v>土</v>
      </c>
      <c r="FE14" s="8" t="str">
        <f t="shared" si="304"/>
        <v>日</v>
      </c>
      <c r="FF14" s="8" t="str">
        <f t="shared" si="304"/>
        <v>月</v>
      </c>
      <c r="FG14" s="8" t="str">
        <f t="shared" si="304"/>
        <v>火</v>
      </c>
      <c r="FH14" s="8" t="str">
        <f t="shared" si="304"/>
        <v>水</v>
      </c>
      <c r="FI14" s="8" t="str">
        <f t="shared" si="304"/>
        <v>木</v>
      </c>
      <c r="FJ14" s="8" t="str">
        <f t="shared" si="304"/>
        <v>金</v>
      </c>
      <c r="FK14" s="8" t="str">
        <f t="shared" si="304"/>
        <v>土</v>
      </c>
      <c r="FL14" s="8" t="str">
        <f t="shared" si="304"/>
        <v>日</v>
      </c>
      <c r="FM14" s="8" t="str">
        <f t="shared" si="304"/>
        <v>月</v>
      </c>
      <c r="FN14" s="8" t="str">
        <f t="shared" si="304"/>
        <v>火</v>
      </c>
      <c r="FO14" s="8" t="str">
        <f t="shared" si="304"/>
        <v>水</v>
      </c>
      <c r="FP14" s="8" t="str">
        <f t="shared" si="304"/>
        <v>木</v>
      </c>
      <c r="FQ14" s="8" t="str">
        <f>TEXT(FQ13,"aaa")</f>
        <v>金</v>
      </c>
      <c r="FR14" s="21">
        <f>_xlfn.IFS(AND(EM13&lt;=$W$5,EM18&gt;EM13),EM18-$W$5,AND(EM13&gt;$W$5,EM18&lt;=$AD$5),EM18-EM13,AND(EM13&lt;$AD$5,EM18&gt;$AD$5),$AD$5-EM13+1)</f>
        <v>30</v>
      </c>
      <c r="FS14" s="21">
        <f>ROUNDUP((FR14-FS15)*0.285,0)</f>
        <v>9</v>
      </c>
      <c r="FT14" s="40" t="s">
        <v>1</v>
      </c>
      <c r="FU14" s="41"/>
      <c r="FV14" s="8" t="str">
        <f>TEXT(FV13,"aaa")</f>
        <v>水</v>
      </c>
      <c r="FW14" s="8" t="str">
        <f t="shared" ref="FW14:GY14" si="305">TEXT(FW13,"aaa")</f>
        <v>木</v>
      </c>
      <c r="FX14" s="8" t="str">
        <f t="shared" si="305"/>
        <v>金</v>
      </c>
      <c r="FY14" s="8" t="str">
        <f t="shared" si="305"/>
        <v>土</v>
      </c>
      <c r="FZ14" s="8" t="str">
        <f t="shared" si="305"/>
        <v>日</v>
      </c>
      <c r="GA14" s="8" t="str">
        <f t="shared" si="305"/>
        <v>月</v>
      </c>
      <c r="GB14" s="8" t="str">
        <f t="shared" si="305"/>
        <v>火</v>
      </c>
      <c r="GC14" s="8" t="str">
        <f t="shared" si="305"/>
        <v>水</v>
      </c>
      <c r="GD14" s="8" t="str">
        <f t="shared" si="305"/>
        <v>木</v>
      </c>
      <c r="GE14" s="8" t="str">
        <f t="shared" si="305"/>
        <v>金</v>
      </c>
      <c r="GF14" s="8" t="str">
        <f t="shared" si="305"/>
        <v>土</v>
      </c>
      <c r="GG14" s="8" t="str">
        <f t="shared" si="305"/>
        <v>日</v>
      </c>
      <c r="GH14" s="8" t="str">
        <f t="shared" si="305"/>
        <v>月</v>
      </c>
      <c r="GI14" s="8" t="str">
        <f t="shared" si="305"/>
        <v>火</v>
      </c>
      <c r="GJ14" s="8" t="str">
        <f t="shared" si="305"/>
        <v>水</v>
      </c>
      <c r="GK14" s="8" t="str">
        <f t="shared" si="305"/>
        <v>木</v>
      </c>
      <c r="GL14" s="8" t="str">
        <f t="shared" si="305"/>
        <v>金</v>
      </c>
      <c r="GM14" s="8" t="str">
        <f t="shared" si="305"/>
        <v>土</v>
      </c>
      <c r="GN14" s="8" t="str">
        <f t="shared" si="305"/>
        <v>日</v>
      </c>
      <c r="GO14" s="8" t="str">
        <f t="shared" si="305"/>
        <v>月</v>
      </c>
      <c r="GP14" s="8" t="str">
        <f t="shared" si="305"/>
        <v>火</v>
      </c>
      <c r="GQ14" s="8" t="str">
        <f t="shared" si="305"/>
        <v>水</v>
      </c>
      <c r="GR14" s="8" t="str">
        <f t="shared" si="305"/>
        <v>木</v>
      </c>
      <c r="GS14" s="8" t="str">
        <f t="shared" si="305"/>
        <v>金</v>
      </c>
      <c r="GT14" s="8" t="str">
        <f t="shared" si="305"/>
        <v>土</v>
      </c>
      <c r="GU14" s="8" t="str">
        <f t="shared" si="305"/>
        <v>日</v>
      </c>
      <c r="GV14" s="8" t="str">
        <f t="shared" si="305"/>
        <v>月</v>
      </c>
      <c r="GW14" s="8" t="str">
        <f t="shared" si="305"/>
        <v>火</v>
      </c>
      <c r="GX14" s="8" t="str">
        <f t="shared" si="305"/>
        <v>水</v>
      </c>
      <c r="GY14" s="8" t="str">
        <f t="shared" si="305"/>
        <v>木</v>
      </c>
      <c r="GZ14" s="8" t="str">
        <f>TEXT(GZ13,"aaa")</f>
        <v>金</v>
      </c>
      <c r="HA14" s="21">
        <f>_xlfn.IFS(AND(FV13&lt;=$W$5,FV18&gt;FV13),FV18-$W$5,AND(FV13&gt;$W$5,FV18&lt;=$AD$5),FV18-FV13,AND(FV13&lt;$AD$5,FV18&gt;$AD$5),$AD$5-FV13+1)</f>
        <v>31</v>
      </c>
      <c r="HB14" s="21">
        <f>ROUNDUP((HA14-HB15)*0.285,0)</f>
        <v>9</v>
      </c>
    </row>
    <row r="15" spans="1:210" ht="19.5">
      <c r="A15" s="40" t="s">
        <v>2</v>
      </c>
      <c r="B15" s="41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21">
        <f>COUNTIFS(C13:AG13,"&gt;="&amp;$W$5,C13:AG13,"&lt;="&amp;$AD$5,C15:AG15,"●")</f>
        <v>0</v>
      </c>
      <c r="AI15" s="21">
        <f>COUNTIFS(C13:AG13,"&gt;="&amp;$W$5,C13:AG13,"&lt;="&amp;$AD$5,C15:AG15,"▲")</f>
        <v>0</v>
      </c>
      <c r="AJ15" s="40" t="s">
        <v>2</v>
      </c>
      <c r="AK15" s="41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21">
        <f>COUNTIFS(AL13:BP13,"&gt;="&amp;$W$5,AL13:BP13,"&lt;="&amp;$AD$5,AL15:BP15,"●")</f>
        <v>0</v>
      </c>
      <c r="BR15" s="21">
        <f>COUNTIFS(AL13:BP13,"&gt;="&amp;$W$5,AL13:BP13,"&lt;="&amp;$AD$5,AL15:BP15,"▲")</f>
        <v>0</v>
      </c>
      <c r="BS15" s="40" t="s">
        <v>2</v>
      </c>
      <c r="BT15" s="41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21">
        <f>COUNTIFS(BU13:CY13,"&gt;="&amp;$W$5,BU13:CY13,"&lt;="&amp;$AD$5,BU15:CY15,"●")</f>
        <v>0</v>
      </c>
      <c r="DA15" s="21">
        <f>COUNTIFS(BU13:CY13,"&gt;="&amp;$W$5,BU13:CY13,"&lt;="&amp;$AD$5,BU15:CY15,"▲")</f>
        <v>0</v>
      </c>
      <c r="DB15" s="40" t="s">
        <v>2</v>
      </c>
      <c r="DC15" s="41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21">
        <f>COUNTIFS(DD13:EH13,"&gt;="&amp;$W$5,DD13:EH13,"&lt;="&amp;$AD$5,DD15:EH15,"●")</f>
        <v>0</v>
      </c>
      <c r="EJ15" s="21">
        <f>COUNTIFS(DD13:EH13,"&gt;="&amp;$W$5,DD13:EH13,"&lt;="&amp;$AD$5,DD15:EH15,"▲")</f>
        <v>0</v>
      </c>
      <c r="EK15" s="40" t="s">
        <v>2</v>
      </c>
      <c r="EL15" s="41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21">
        <f>COUNTIFS(EM13:FQ13,"&gt;="&amp;$W$5,EM13:FQ13,"&lt;="&amp;$AD$5,EM15:FQ15,"●")</f>
        <v>0</v>
      </c>
      <c r="FS15" s="21">
        <f>COUNTIFS(EM13:FQ13,"&gt;="&amp;$W$5,EM13:FQ13,"&lt;="&amp;$AD$5,EM15:FQ15,"▲")</f>
        <v>0</v>
      </c>
      <c r="FT15" s="40" t="s">
        <v>2</v>
      </c>
      <c r="FU15" s="41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21">
        <f>COUNTIFS(FV13:GZ13,"&gt;="&amp;$W$5,FV13:GZ13,"&lt;="&amp;$AD$5,FV15:GZ15,"●")</f>
        <v>0</v>
      </c>
      <c r="HB15" s="21">
        <f>COUNTIFS(FV13:GZ13,"&gt;="&amp;$W$5,FV13:GZ13,"&lt;="&amp;$AD$5,FV15:GZ15,"▲")</f>
        <v>0</v>
      </c>
    </row>
    <row r="16" spans="1:210" ht="9.9499999999999993" customHeight="1">
      <c r="A16" s="1"/>
      <c r="B16" s="1"/>
      <c r="C16" s="21">
        <f>IF(OR(C13=$AD$5,C13=$W$5),"★",)</f>
        <v>0</v>
      </c>
      <c r="D16" s="21">
        <f t="shared" ref="D16:AG16" si="306">IF(OR(D13=$AD$5,D13=$W$5),"★",)</f>
        <v>0</v>
      </c>
      <c r="E16" s="21">
        <f t="shared" si="306"/>
        <v>0</v>
      </c>
      <c r="F16" s="21">
        <f t="shared" si="306"/>
        <v>0</v>
      </c>
      <c r="G16" s="21">
        <f t="shared" si="306"/>
        <v>0</v>
      </c>
      <c r="H16" s="21">
        <f t="shared" si="306"/>
        <v>0</v>
      </c>
      <c r="I16" s="21">
        <f t="shared" si="306"/>
        <v>0</v>
      </c>
      <c r="J16" s="21">
        <f t="shared" si="306"/>
        <v>0</v>
      </c>
      <c r="K16" s="21">
        <f t="shared" si="306"/>
        <v>0</v>
      </c>
      <c r="L16" s="21">
        <f t="shared" si="306"/>
        <v>0</v>
      </c>
      <c r="M16" s="21">
        <f t="shared" si="306"/>
        <v>0</v>
      </c>
      <c r="N16" s="21">
        <f t="shared" si="306"/>
        <v>0</v>
      </c>
      <c r="O16" s="21">
        <f t="shared" si="306"/>
        <v>0</v>
      </c>
      <c r="P16" s="21">
        <f t="shared" si="306"/>
        <v>0</v>
      </c>
      <c r="Q16" s="21">
        <f t="shared" si="306"/>
        <v>0</v>
      </c>
      <c r="R16" s="21">
        <f t="shared" si="306"/>
        <v>0</v>
      </c>
      <c r="S16" s="21">
        <f t="shared" si="306"/>
        <v>0</v>
      </c>
      <c r="T16" s="21">
        <f t="shared" si="306"/>
        <v>0</v>
      </c>
      <c r="U16" s="21">
        <f t="shared" si="306"/>
        <v>0</v>
      </c>
      <c r="V16" s="21">
        <f t="shared" si="306"/>
        <v>0</v>
      </c>
      <c r="W16" s="21">
        <f t="shared" si="306"/>
        <v>0</v>
      </c>
      <c r="X16" s="21">
        <f t="shared" si="306"/>
        <v>0</v>
      </c>
      <c r="Y16" s="21">
        <f t="shared" si="306"/>
        <v>0</v>
      </c>
      <c r="Z16" s="21">
        <f t="shared" si="306"/>
        <v>0</v>
      </c>
      <c r="AA16" s="21">
        <f t="shared" si="306"/>
        <v>0</v>
      </c>
      <c r="AB16" s="21">
        <f t="shared" si="306"/>
        <v>0</v>
      </c>
      <c r="AC16" s="21">
        <f t="shared" si="306"/>
        <v>0</v>
      </c>
      <c r="AD16" s="21">
        <f t="shared" si="306"/>
        <v>0</v>
      </c>
      <c r="AE16" s="21">
        <f t="shared" si="306"/>
        <v>0</v>
      </c>
      <c r="AF16" s="21">
        <f t="shared" si="306"/>
        <v>0</v>
      </c>
      <c r="AG16" s="21">
        <f t="shared" si="306"/>
        <v>0</v>
      </c>
      <c r="AH16" s="21">
        <f>SUMPRODUCT((C13:AG13&gt;=$W$5)*(C13:AG13&lt;=$AD$5)*(C13:AG13&lt;C18)*(TEXT(C14:AG14,"aaa")="土")*1)</f>
        <v>4</v>
      </c>
      <c r="AI16" s="21">
        <f>SUMPRODUCT((C13:AG13&gt;=$W$5)*(C13:AG13&lt;=$AD$5)*(C13:AG13&lt;C18)*(TEXT(C14:AG14,"aaa")="日")*1)</f>
        <v>4</v>
      </c>
      <c r="AJ16" s="1"/>
      <c r="AK16" s="1"/>
      <c r="AL16" s="21">
        <f>IF(OR(AL13=$AD$5,AL13=$W$5),"★",)</f>
        <v>0</v>
      </c>
      <c r="AM16" s="21">
        <f t="shared" ref="AM16:BP16" si="307">IF(OR(AM13=$AD$5,AM13=$W$5),"★",)</f>
        <v>0</v>
      </c>
      <c r="AN16" s="21">
        <f t="shared" si="307"/>
        <v>0</v>
      </c>
      <c r="AO16" s="21">
        <f>IF(OR(AO13=$AD$5,AO13=$W$5),"★",)</f>
        <v>0</v>
      </c>
      <c r="AP16" s="21">
        <f t="shared" si="307"/>
        <v>0</v>
      </c>
      <c r="AQ16" s="21">
        <f t="shared" si="307"/>
        <v>0</v>
      </c>
      <c r="AR16" s="21">
        <f t="shared" si="307"/>
        <v>0</v>
      </c>
      <c r="AS16" s="21">
        <f t="shared" si="307"/>
        <v>0</v>
      </c>
      <c r="AT16" s="21">
        <f t="shared" si="307"/>
        <v>0</v>
      </c>
      <c r="AU16" s="21">
        <f t="shared" si="307"/>
        <v>0</v>
      </c>
      <c r="AV16" s="21">
        <f t="shared" si="307"/>
        <v>0</v>
      </c>
      <c r="AW16" s="21">
        <f t="shared" si="307"/>
        <v>0</v>
      </c>
      <c r="AX16" s="21">
        <f t="shared" si="307"/>
        <v>0</v>
      </c>
      <c r="AY16" s="21">
        <f t="shared" si="307"/>
        <v>0</v>
      </c>
      <c r="AZ16" s="21">
        <f t="shared" si="307"/>
        <v>0</v>
      </c>
      <c r="BA16" s="21">
        <f t="shared" si="307"/>
        <v>0</v>
      </c>
      <c r="BB16" s="21">
        <f t="shared" si="307"/>
        <v>0</v>
      </c>
      <c r="BC16" s="21">
        <f t="shared" si="307"/>
        <v>0</v>
      </c>
      <c r="BD16" s="21">
        <f t="shared" si="307"/>
        <v>0</v>
      </c>
      <c r="BE16" s="21">
        <f t="shared" si="307"/>
        <v>0</v>
      </c>
      <c r="BF16" s="21">
        <f t="shared" si="307"/>
        <v>0</v>
      </c>
      <c r="BG16" s="21">
        <f t="shared" si="307"/>
        <v>0</v>
      </c>
      <c r="BH16" s="21">
        <f t="shared" si="307"/>
        <v>0</v>
      </c>
      <c r="BI16" s="21">
        <f t="shared" si="307"/>
        <v>0</v>
      </c>
      <c r="BJ16" s="21">
        <f t="shared" si="307"/>
        <v>0</v>
      </c>
      <c r="BK16" s="21">
        <f t="shared" si="307"/>
        <v>0</v>
      </c>
      <c r="BL16" s="21">
        <f t="shared" si="307"/>
        <v>0</v>
      </c>
      <c r="BM16" s="21">
        <f t="shared" si="307"/>
        <v>0</v>
      </c>
      <c r="BN16" s="21">
        <f t="shared" si="307"/>
        <v>0</v>
      </c>
      <c r="BO16" s="21">
        <f t="shared" si="307"/>
        <v>0</v>
      </c>
      <c r="BP16" s="21">
        <f t="shared" si="307"/>
        <v>0</v>
      </c>
      <c r="BQ16" s="21">
        <f>SUMPRODUCT((AL13:BP13&gt;=$W$5)*(AL13:BP13&lt;=$AD$5)*(AL13:BP13&lt;AL18)*(TEXT(AL14:BP14,"aaa")="土")*1)</f>
        <v>4</v>
      </c>
      <c r="BR16" s="21">
        <f>SUMPRODUCT((AL13:BP13&gt;=$W$5)*(AL13:BP13&lt;=$AD$5)*(AL13:BP13&lt;AL18)*(TEXT(AL14:BP14,"aaa")="日")*1)</f>
        <v>5</v>
      </c>
      <c r="BS16" s="1"/>
      <c r="BT16" s="1"/>
      <c r="BU16" s="21">
        <f>IF(OR(BU13=$AD$5,BU13=$W$5),"★",)</f>
        <v>0</v>
      </c>
      <c r="BV16" s="21">
        <f t="shared" ref="BV16:CV16" si="308">IF(OR(BV13=$AD$5,BV13=$W$5),"★",)</f>
        <v>0</v>
      </c>
      <c r="BW16" s="21">
        <f t="shared" si="308"/>
        <v>0</v>
      </c>
      <c r="BX16" s="21">
        <f t="shared" si="308"/>
        <v>0</v>
      </c>
      <c r="BY16" s="21">
        <f t="shared" si="308"/>
        <v>0</v>
      </c>
      <c r="BZ16" s="21">
        <f t="shared" si="308"/>
        <v>0</v>
      </c>
      <c r="CA16" s="21">
        <f t="shared" si="308"/>
        <v>0</v>
      </c>
      <c r="CB16" s="21">
        <f t="shared" si="308"/>
        <v>0</v>
      </c>
      <c r="CC16" s="21">
        <f t="shared" si="308"/>
        <v>0</v>
      </c>
      <c r="CD16" s="21">
        <f t="shared" si="308"/>
        <v>0</v>
      </c>
      <c r="CE16" s="21">
        <f t="shared" si="308"/>
        <v>0</v>
      </c>
      <c r="CF16" s="21">
        <f t="shared" si="308"/>
        <v>0</v>
      </c>
      <c r="CG16" s="21">
        <f t="shared" si="308"/>
        <v>0</v>
      </c>
      <c r="CH16" s="21">
        <f t="shared" si="308"/>
        <v>0</v>
      </c>
      <c r="CI16" s="21">
        <f t="shared" si="308"/>
        <v>0</v>
      </c>
      <c r="CJ16" s="21">
        <f t="shared" si="308"/>
        <v>0</v>
      </c>
      <c r="CK16" s="21">
        <f t="shared" si="308"/>
        <v>0</v>
      </c>
      <c r="CL16" s="21">
        <f t="shared" si="308"/>
        <v>0</v>
      </c>
      <c r="CM16" s="21">
        <f>IF(OR(CM13=$AD$5,CM13=$W$5),"★",)</f>
        <v>0</v>
      </c>
      <c r="CN16" s="21">
        <f t="shared" si="308"/>
        <v>0</v>
      </c>
      <c r="CO16" s="21">
        <f t="shared" si="308"/>
        <v>0</v>
      </c>
      <c r="CP16" s="21">
        <f t="shared" si="308"/>
        <v>0</v>
      </c>
      <c r="CQ16" s="21">
        <f t="shared" si="308"/>
        <v>0</v>
      </c>
      <c r="CR16" s="21">
        <f t="shared" si="308"/>
        <v>0</v>
      </c>
      <c r="CS16" s="21">
        <f t="shared" si="308"/>
        <v>0</v>
      </c>
      <c r="CT16" s="21">
        <f t="shared" si="308"/>
        <v>0</v>
      </c>
      <c r="CU16" s="21">
        <f t="shared" si="308"/>
        <v>0</v>
      </c>
      <c r="CV16" s="21">
        <f t="shared" si="308"/>
        <v>0</v>
      </c>
      <c r="CW16" s="21">
        <f t="shared" ref="CW16:CY16" si="309">IF(OR(CW13=$AD$5,CW13=$W$5),"★",)</f>
        <v>0</v>
      </c>
      <c r="CX16" s="21">
        <f t="shared" si="309"/>
        <v>0</v>
      </c>
      <c r="CY16" s="21">
        <f t="shared" si="309"/>
        <v>0</v>
      </c>
      <c r="CZ16" s="21">
        <f>SUMPRODUCT((BU13:CY13&gt;=$W$5)*(BU13:CY13&lt;=$AD$5)*(BU13:CY13&lt;BU18)*(TEXT(BU14:CY14,"aaa")="土")*1)</f>
        <v>4</v>
      </c>
      <c r="DA16" s="21">
        <f>SUMPRODUCT((BU13:CY13&gt;=$W$5)*(BU13:CY13&lt;=$AD$5)*(BU13:CY13&lt;BU18)*(TEXT(BU14:CY14,"aaa")="日")*1)</f>
        <v>4</v>
      </c>
      <c r="DB16" s="1"/>
      <c r="DC16" s="1"/>
      <c r="DD16" s="21">
        <f>IF(OR(DD13=$AD$5,DD13=$W$5),"★",)</f>
        <v>0</v>
      </c>
      <c r="DE16" s="21">
        <f t="shared" ref="DE16:EE16" si="310">IF(OR(DE13=$AD$5,DE13=$W$5),"★",)</f>
        <v>0</v>
      </c>
      <c r="DF16" s="21">
        <f t="shared" si="310"/>
        <v>0</v>
      </c>
      <c r="DG16" s="21">
        <f t="shared" si="310"/>
        <v>0</v>
      </c>
      <c r="DH16" s="21">
        <f t="shared" si="310"/>
        <v>0</v>
      </c>
      <c r="DI16" s="21">
        <f t="shared" si="310"/>
        <v>0</v>
      </c>
      <c r="DJ16" s="21">
        <f t="shared" si="310"/>
        <v>0</v>
      </c>
      <c r="DK16" s="21">
        <f t="shared" si="310"/>
        <v>0</v>
      </c>
      <c r="DL16" s="21">
        <f t="shared" si="310"/>
        <v>0</v>
      </c>
      <c r="DM16" s="21">
        <f t="shared" si="310"/>
        <v>0</v>
      </c>
      <c r="DN16" s="21">
        <f t="shared" si="310"/>
        <v>0</v>
      </c>
      <c r="DO16" s="21">
        <f t="shared" si="310"/>
        <v>0</v>
      </c>
      <c r="DP16" s="21">
        <f t="shared" si="310"/>
        <v>0</v>
      </c>
      <c r="DQ16" s="21">
        <f t="shared" si="310"/>
        <v>0</v>
      </c>
      <c r="DR16" s="21">
        <f t="shared" si="310"/>
        <v>0</v>
      </c>
      <c r="DS16" s="21">
        <f t="shared" si="310"/>
        <v>0</v>
      </c>
      <c r="DT16" s="21">
        <f t="shared" si="310"/>
        <v>0</v>
      </c>
      <c r="DU16" s="21">
        <f t="shared" si="310"/>
        <v>0</v>
      </c>
      <c r="DV16" s="21">
        <f t="shared" si="310"/>
        <v>0</v>
      </c>
      <c r="DW16" s="21">
        <f t="shared" si="310"/>
        <v>0</v>
      </c>
      <c r="DX16" s="21">
        <f t="shared" si="310"/>
        <v>0</v>
      </c>
      <c r="DY16" s="21">
        <f t="shared" si="310"/>
        <v>0</v>
      </c>
      <c r="DZ16" s="21">
        <f t="shared" si="310"/>
        <v>0</v>
      </c>
      <c r="EA16" s="21">
        <f t="shared" si="310"/>
        <v>0</v>
      </c>
      <c r="EB16" s="21">
        <f t="shared" si="310"/>
        <v>0</v>
      </c>
      <c r="EC16" s="21">
        <f t="shared" si="310"/>
        <v>0</v>
      </c>
      <c r="ED16" s="21">
        <f t="shared" si="310"/>
        <v>0</v>
      </c>
      <c r="EE16" s="21">
        <f t="shared" si="310"/>
        <v>0</v>
      </c>
      <c r="EF16" s="21">
        <f t="shared" ref="EF16:EH16" si="311">IF(OR(EF13=$AD$5,EF13=$W$5),"★",)</f>
        <v>0</v>
      </c>
      <c r="EG16" s="21">
        <f t="shared" si="311"/>
        <v>0</v>
      </c>
      <c r="EH16" s="21">
        <f t="shared" si="311"/>
        <v>0</v>
      </c>
      <c r="EI16" s="21">
        <f>SUMPRODUCT((DD13:EH13&gt;=$W$5)*(DD13:EH13&lt;=$AD$5)*(DD13:EH13&lt;DD18)*(TEXT(DD14:EH14,"aaa")="土")*1)</f>
        <v>4</v>
      </c>
      <c r="EJ16" s="21">
        <f>SUMPRODUCT((DD13:EH13&gt;=$W$5)*(DD13:EH13&lt;=$AD$5)*(DD13:EH13&lt;DD18)*(TEXT(DD14:EH14,"aaa")="日")*1)</f>
        <v>4</v>
      </c>
      <c r="EK16" s="1"/>
      <c r="EL16" s="1"/>
      <c r="EM16" s="21">
        <f>IF(OR(EM13=$AD$5,EM13=$W$5),"★",)</f>
        <v>0</v>
      </c>
      <c r="EN16" s="21">
        <f t="shared" ref="EN16:FQ16" si="312">IF(OR(EN13=$AD$5,EN13=$W$5),"★",)</f>
        <v>0</v>
      </c>
      <c r="EO16" s="21">
        <f t="shared" si="312"/>
        <v>0</v>
      </c>
      <c r="EP16" s="21">
        <f t="shared" si="312"/>
        <v>0</v>
      </c>
      <c r="EQ16" s="21">
        <f t="shared" si="312"/>
        <v>0</v>
      </c>
      <c r="ER16" s="21">
        <f t="shared" si="312"/>
        <v>0</v>
      </c>
      <c r="ES16" s="21">
        <f t="shared" si="312"/>
        <v>0</v>
      </c>
      <c r="ET16" s="21">
        <f t="shared" si="312"/>
        <v>0</v>
      </c>
      <c r="EU16" s="21">
        <f t="shared" si="312"/>
        <v>0</v>
      </c>
      <c r="EV16" s="21">
        <f t="shared" si="312"/>
        <v>0</v>
      </c>
      <c r="EW16" s="21">
        <f t="shared" si="312"/>
        <v>0</v>
      </c>
      <c r="EX16" s="21">
        <f t="shared" si="312"/>
        <v>0</v>
      </c>
      <c r="EY16" s="21">
        <f t="shared" si="312"/>
        <v>0</v>
      </c>
      <c r="EZ16" s="21">
        <f t="shared" si="312"/>
        <v>0</v>
      </c>
      <c r="FA16" s="21">
        <f t="shared" si="312"/>
        <v>0</v>
      </c>
      <c r="FB16" s="21">
        <f t="shared" si="312"/>
        <v>0</v>
      </c>
      <c r="FC16" s="21">
        <f t="shared" si="312"/>
        <v>0</v>
      </c>
      <c r="FD16" s="21">
        <f t="shared" si="312"/>
        <v>0</v>
      </c>
      <c r="FE16" s="21">
        <f t="shared" si="312"/>
        <v>0</v>
      </c>
      <c r="FF16" s="21">
        <f t="shared" si="312"/>
        <v>0</v>
      </c>
      <c r="FG16" s="21">
        <f t="shared" si="312"/>
        <v>0</v>
      </c>
      <c r="FH16" s="21">
        <f t="shared" si="312"/>
        <v>0</v>
      </c>
      <c r="FI16" s="21">
        <f t="shared" si="312"/>
        <v>0</v>
      </c>
      <c r="FJ16" s="21">
        <f t="shared" si="312"/>
        <v>0</v>
      </c>
      <c r="FK16" s="21">
        <f t="shared" si="312"/>
        <v>0</v>
      </c>
      <c r="FL16" s="21">
        <f t="shared" si="312"/>
        <v>0</v>
      </c>
      <c r="FM16" s="21">
        <f t="shared" si="312"/>
        <v>0</v>
      </c>
      <c r="FN16" s="21">
        <f t="shared" si="312"/>
        <v>0</v>
      </c>
      <c r="FO16" s="21">
        <f t="shared" si="312"/>
        <v>0</v>
      </c>
      <c r="FP16" s="21">
        <f t="shared" si="312"/>
        <v>0</v>
      </c>
      <c r="FQ16" s="21">
        <f t="shared" si="312"/>
        <v>0</v>
      </c>
      <c r="FR16" s="21">
        <f>SUMPRODUCT((EM13:FQ13&gt;=$W$5)*(EM13:FQ13&lt;=$AD$5)*(EM13:FQ13&lt;EM18)*(TEXT(EM14:FQ14,"aaa")="土")*1)</f>
        <v>4</v>
      </c>
      <c r="FS16" s="21">
        <f>SUMPRODUCT((EM13:FQ13&gt;=$W$5)*(EM13:FQ13&lt;=$AD$5)*(EM13:FQ13&lt;EM18)*(TEXT(EM14:FQ14,"aaa")="日")*1)</f>
        <v>4</v>
      </c>
      <c r="FT16" s="1"/>
      <c r="FU16" s="1"/>
      <c r="FV16" s="21">
        <f>IF(OR(FV13=$AD$5,FV13=$W$5),"★",)</f>
        <v>0</v>
      </c>
      <c r="FW16" s="21">
        <f t="shared" ref="FW16:GZ16" si="313">IF(OR(FW13=$AD$5,FW13=$W$5),"★",)</f>
        <v>0</v>
      </c>
      <c r="FX16" s="21">
        <f t="shared" si="313"/>
        <v>0</v>
      </c>
      <c r="FY16" s="21">
        <f t="shared" si="313"/>
        <v>0</v>
      </c>
      <c r="FZ16" s="21">
        <f t="shared" si="313"/>
        <v>0</v>
      </c>
      <c r="GA16" s="21">
        <f t="shared" si="313"/>
        <v>0</v>
      </c>
      <c r="GB16" s="21">
        <f t="shared" si="313"/>
        <v>0</v>
      </c>
      <c r="GC16" s="21">
        <f t="shared" si="313"/>
        <v>0</v>
      </c>
      <c r="GD16" s="21">
        <f t="shared" si="313"/>
        <v>0</v>
      </c>
      <c r="GE16" s="21">
        <f t="shared" si="313"/>
        <v>0</v>
      </c>
      <c r="GF16" s="21">
        <f t="shared" si="313"/>
        <v>0</v>
      </c>
      <c r="GG16" s="21">
        <f t="shared" si="313"/>
        <v>0</v>
      </c>
      <c r="GH16" s="21">
        <f t="shared" si="313"/>
        <v>0</v>
      </c>
      <c r="GI16" s="21">
        <f t="shared" si="313"/>
        <v>0</v>
      </c>
      <c r="GJ16" s="21">
        <f t="shared" si="313"/>
        <v>0</v>
      </c>
      <c r="GK16" s="21">
        <f t="shared" si="313"/>
        <v>0</v>
      </c>
      <c r="GL16" s="21">
        <f t="shared" si="313"/>
        <v>0</v>
      </c>
      <c r="GM16" s="21">
        <f t="shared" si="313"/>
        <v>0</v>
      </c>
      <c r="GN16" s="21">
        <f t="shared" si="313"/>
        <v>0</v>
      </c>
      <c r="GO16" s="21">
        <f t="shared" si="313"/>
        <v>0</v>
      </c>
      <c r="GP16" s="21">
        <f t="shared" si="313"/>
        <v>0</v>
      </c>
      <c r="GQ16" s="21">
        <f t="shared" si="313"/>
        <v>0</v>
      </c>
      <c r="GR16" s="21">
        <f t="shared" si="313"/>
        <v>0</v>
      </c>
      <c r="GS16" s="21">
        <f t="shared" si="313"/>
        <v>0</v>
      </c>
      <c r="GT16" s="21">
        <f t="shared" si="313"/>
        <v>0</v>
      </c>
      <c r="GU16" s="21">
        <f t="shared" si="313"/>
        <v>0</v>
      </c>
      <c r="GV16" s="21">
        <f t="shared" si="313"/>
        <v>0</v>
      </c>
      <c r="GW16" s="21">
        <f t="shared" si="313"/>
        <v>0</v>
      </c>
      <c r="GX16" s="21">
        <f t="shared" si="313"/>
        <v>0</v>
      </c>
      <c r="GY16" s="21">
        <f t="shared" si="313"/>
        <v>0</v>
      </c>
      <c r="GZ16" s="21">
        <f t="shared" si="313"/>
        <v>0</v>
      </c>
      <c r="HA16" s="21">
        <f>SUMPRODUCT((FV13:GZ13&gt;=$W$5)*(FV13:GZ13&lt;=$AD$5)*(FV13:GZ13&lt;FV18)*(TEXT(FV14:GZ14,"aaa")="土")*1)</f>
        <v>4</v>
      </c>
      <c r="HB16" s="21">
        <f>SUMPRODUCT((FV13:GZ13&gt;=$W$5)*(FV13:GZ13&lt;=$AD$5)*(FV13:GZ13&lt;FV18)*(TEXT(FV14:GZ14,"aaa")="日")*1)</f>
        <v>4</v>
      </c>
    </row>
    <row r="17" spans="1:210" ht="19.5">
      <c r="A17" s="1"/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2">
        <f>C18</f>
        <v>45931</v>
      </c>
      <c r="Q17" s="42"/>
      <c r="R17" s="42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3" t="s">
        <v>22</v>
      </c>
      <c r="AG17" s="22" t="str">
        <f>IF(OR(AH20&gt;=AI19,AH20&gt;=(AH21+AI21)),"OK","NG")</f>
        <v>NG</v>
      </c>
      <c r="AH17" s="21">
        <f>IFERROR(IF(AG17="NG",1,0),0)</f>
        <v>1</v>
      </c>
      <c r="AI17" s="21"/>
      <c r="AJ17" s="1"/>
      <c r="AK17" s="1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2">
        <f>AL18</f>
        <v>46113</v>
      </c>
      <c r="AZ17" s="42"/>
      <c r="BA17" s="42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23" t="s">
        <v>22</v>
      </c>
      <c r="BP17" s="22" t="str">
        <f>IF(OR(BQ20&gt;=BR19,BQ20&gt;=(BQ21+BR21)),"OK","NG")</f>
        <v>NG</v>
      </c>
      <c r="BQ17" s="21">
        <f>IFERROR(IF(BP17="NG",1,0),0)</f>
        <v>1</v>
      </c>
      <c r="BR17" s="21"/>
      <c r="BS17" s="1"/>
      <c r="BT17" s="1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2">
        <f>BU18</f>
        <v>46296</v>
      </c>
      <c r="CI17" s="42"/>
      <c r="CJ17" s="42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23" t="s">
        <v>22</v>
      </c>
      <c r="CY17" s="22" t="str">
        <f>IF(OR(CZ20&gt;=DA19,CZ20&gt;=(CZ21+DA21)),"OK","NG")</f>
        <v>NG</v>
      </c>
      <c r="CZ17" s="21">
        <f>IFERROR(IF(CY17="NG",1,0),0)</f>
        <v>1</v>
      </c>
      <c r="DA17" s="21"/>
      <c r="DB17" s="1"/>
      <c r="DC17" s="1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2">
        <f>DD18</f>
        <v>46478</v>
      </c>
      <c r="DR17" s="42"/>
      <c r="DS17" s="42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23" t="s">
        <v>22</v>
      </c>
      <c r="EH17" s="22" t="str">
        <f>IF(OR(EI20&gt;=EJ19,EI20&gt;=(EI21+EJ21)),"OK","NG")</f>
        <v>NG</v>
      </c>
      <c r="EI17" s="21">
        <f>IFERROR(IF(EH17="NG",1,0),0)</f>
        <v>1</v>
      </c>
      <c r="EJ17" s="21"/>
      <c r="EK17" s="1"/>
      <c r="EL17" s="1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2">
        <f>EM18</f>
        <v>46661</v>
      </c>
      <c r="FA17" s="42"/>
      <c r="FB17" s="42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23" t="s">
        <v>22</v>
      </c>
      <c r="FQ17" s="22" t="str">
        <f>IF(OR(FR20&gt;=FS19,FR20&gt;=(FR21+FS21)),"OK","NG")</f>
        <v>NG</v>
      </c>
      <c r="FR17" s="21">
        <f>IFERROR(IF(FQ17="NG",1,0),0)</f>
        <v>1</v>
      </c>
      <c r="FS17" s="21"/>
      <c r="FT17" s="1"/>
      <c r="FU17" s="1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2">
        <f>FV18</f>
        <v>46844</v>
      </c>
      <c r="GJ17" s="42"/>
      <c r="GK17" s="42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23" t="s">
        <v>22</v>
      </c>
      <c r="GZ17" s="22" t="str">
        <f>IF(OR(HA20&gt;=HB19,HA20&gt;=(HA21+HB21)),"OK","NG")</f>
        <v>NG</v>
      </c>
      <c r="HA17" s="21">
        <f>IFERROR(IF(GZ17="NG",1,0),0)</f>
        <v>1</v>
      </c>
      <c r="HB17" s="21"/>
    </row>
    <row r="18" spans="1:210" ht="19.5">
      <c r="A18" s="40" t="s">
        <v>6</v>
      </c>
      <c r="B18" s="41"/>
      <c r="C18" s="7">
        <f>DATE(YEAR(AH13),MONTH(AH13),1)</f>
        <v>45931</v>
      </c>
      <c r="D18" s="7">
        <f>C18+DAY(1)</f>
        <v>45932</v>
      </c>
      <c r="E18" s="7">
        <f t="shared" ref="E18:AH18" si="314">D18+DAY(1)</f>
        <v>45933</v>
      </c>
      <c r="F18" s="7">
        <f t="shared" si="314"/>
        <v>45934</v>
      </c>
      <c r="G18" s="7">
        <f t="shared" si="314"/>
        <v>45935</v>
      </c>
      <c r="H18" s="7">
        <f t="shared" si="314"/>
        <v>45936</v>
      </c>
      <c r="I18" s="7">
        <f t="shared" si="314"/>
        <v>45937</v>
      </c>
      <c r="J18" s="7">
        <f t="shared" si="314"/>
        <v>45938</v>
      </c>
      <c r="K18" s="7">
        <f t="shared" si="314"/>
        <v>45939</v>
      </c>
      <c r="L18" s="7">
        <f t="shared" si="314"/>
        <v>45940</v>
      </c>
      <c r="M18" s="7">
        <f t="shared" si="314"/>
        <v>45941</v>
      </c>
      <c r="N18" s="7">
        <f t="shared" si="314"/>
        <v>45942</v>
      </c>
      <c r="O18" s="7">
        <f t="shared" si="314"/>
        <v>45943</v>
      </c>
      <c r="P18" s="7">
        <f t="shared" si="314"/>
        <v>45944</v>
      </c>
      <c r="Q18" s="7">
        <f t="shared" si="314"/>
        <v>45945</v>
      </c>
      <c r="R18" s="7">
        <f t="shared" si="314"/>
        <v>45946</v>
      </c>
      <c r="S18" s="7">
        <f t="shared" si="314"/>
        <v>45947</v>
      </c>
      <c r="T18" s="7">
        <f t="shared" si="314"/>
        <v>45948</v>
      </c>
      <c r="U18" s="7">
        <f t="shared" si="314"/>
        <v>45949</v>
      </c>
      <c r="V18" s="7">
        <f t="shared" si="314"/>
        <v>45950</v>
      </c>
      <c r="W18" s="7">
        <f t="shared" si="314"/>
        <v>45951</v>
      </c>
      <c r="X18" s="7">
        <f>W18+DAY(1)</f>
        <v>45952</v>
      </c>
      <c r="Y18" s="7">
        <f t="shared" si="314"/>
        <v>45953</v>
      </c>
      <c r="Z18" s="7">
        <f t="shared" si="314"/>
        <v>45954</v>
      </c>
      <c r="AA18" s="7">
        <f t="shared" si="314"/>
        <v>45955</v>
      </c>
      <c r="AB18" s="7">
        <f t="shared" si="314"/>
        <v>45956</v>
      </c>
      <c r="AC18" s="7">
        <f t="shared" si="314"/>
        <v>45957</v>
      </c>
      <c r="AD18" s="7">
        <f t="shared" si="314"/>
        <v>45958</v>
      </c>
      <c r="AE18" s="7">
        <f t="shared" si="314"/>
        <v>45959</v>
      </c>
      <c r="AF18" s="7">
        <f t="shared" si="314"/>
        <v>45960</v>
      </c>
      <c r="AG18" s="7">
        <f t="shared" si="314"/>
        <v>45961</v>
      </c>
      <c r="AH18" s="27">
        <f t="shared" si="314"/>
        <v>45962</v>
      </c>
      <c r="AI18" s="21"/>
      <c r="AJ18" s="40" t="s">
        <v>6</v>
      </c>
      <c r="AK18" s="41"/>
      <c r="AL18" s="7">
        <f>DATE(YEAR(BQ13),MONTH(BQ13),1)</f>
        <v>46113</v>
      </c>
      <c r="AM18" s="7">
        <f>AL18+DAY(1)</f>
        <v>46114</v>
      </c>
      <c r="AN18" s="7">
        <f t="shared" ref="AN18:BF18" si="315">AM18+DAY(1)</f>
        <v>46115</v>
      </c>
      <c r="AO18" s="7">
        <f t="shared" si="315"/>
        <v>46116</v>
      </c>
      <c r="AP18" s="7">
        <f t="shared" si="315"/>
        <v>46117</v>
      </c>
      <c r="AQ18" s="7">
        <f t="shared" si="315"/>
        <v>46118</v>
      </c>
      <c r="AR18" s="7">
        <f t="shared" si="315"/>
        <v>46119</v>
      </c>
      <c r="AS18" s="7">
        <f t="shared" si="315"/>
        <v>46120</v>
      </c>
      <c r="AT18" s="7">
        <f t="shared" si="315"/>
        <v>46121</v>
      </c>
      <c r="AU18" s="7">
        <f t="shared" si="315"/>
        <v>46122</v>
      </c>
      <c r="AV18" s="7">
        <f t="shared" si="315"/>
        <v>46123</v>
      </c>
      <c r="AW18" s="7">
        <f t="shared" si="315"/>
        <v>46124</v>
      </c>
      <c r="AX18" s="7">
        <f t="shared" si="315"/>
        <v>46125</v>
      </c>
      <c r="AY18" s="7">
        <f t="shared" si="315"/>
        <v>46126</v>
      </c>
      <c r="AZ18" s="7">
        <f t="shared" si="315"/>
        <v>46127</v>
      </c>
      <c r="BA18" s="7">
        <f t="shared" si="315"/>
        <v>46128</v>
      </c>
      <c r="BB18" s="7">
        <f t="shared" si="315"/>
        <v>46129</v>
      </c>
      <c r="BC18" s="7">
        <f t="shared" si="315"/>
        <v>46130</v>
      </c>
      <c r="BD18" s="7">
        <f t="shared" si="315"/>
        <v>46131</v>
      </c>
      <c r="BE18" s="7">
        <f t="shared" si="315"/>
        <v>46132</v>
      </c>
      <c r="BF18" s="7">
        <f t="shared" si="315"/>
        <v>46133</v>
      </c>
      <c r="BG18" s="7">
        <f>BF18+DAY(1)</f>
        <v>46134</v>
      </c>
      <c r="BH18" s="7">
        <f t="shared" ref="BH18:BP18" si="316">BG18+DAY(1)</f>
        <v>46135</v>
      </c>
      <c r="BI18" s="7">
        <f t="shared" si="316"/>
        <v>46136</v>
      </c>
      <c r="BJ18" s="7">
        <f t="shared" si="316"/>
        <v>46137</v>
      </c>
      <c r="BK18" s="7">
        <f t="shared" si="316"/>
        <v>46138</v>
      </c>
      <c r="BL18" s="7">
        <f t="shared" si="316"/>
        <v>46139</v>
      </c>
      <c r="BM18" s="7">
        <f t="shared" si="316"/>
        <v>46140</v>
      </c>
      <c r="BN18" s="7">
        <f t="shared" si="316"/>
        <v>46141</v>
      </c>
      <c r="BO18" s="7">
        <f t="shared" si="316"/>
        <v>46142</v>
      </c>
      <c r="BP18" s="7">
        <f t="shared" si="316"/>
        <v>46143</v>
      </c>
      <c r="BQ18" s="27">
        <f>BP18+DAY(1)</f>
        <v>46144</v>
      </c>
      <c r="BR18" s="21"/>
      <c r="BS18" s="40" t="s">
        <v>6</v>
      </c>
      <c r="BT18" s="41"/>
      <c r="BU18" s="7">
        <f>DATE(YEAR(CZ13),MONTH(CZ13),1)</f>
        <v>46296</v>
      </c>
      <c r="BV18" s="7">
        <f>BU18+DAY(1)</f>
        <v>46297</v>
      </c>
      <c r="BW18" s="7">
        <f t="shared" ref="BW18" si="317">BV18+DAY(1)</f>
        <v>46298</v>
      </c>
      <c r="BX18" s="7">
        <f t="shared" ref="BX18" si="318">BW18+DAY(1)</f>
        <v>46299</v>
      </c>
      <c r="BY18" s="7">
        <f t="shared" ref="BY18" si="319">BX18+DAY(1)</f>
        <v>46300</v>
      </c>
      <c r="BZ18" s="7">
        <f t="shared" ref="BZ18" si="320">BY18+DAY(1)</f>
        <v>46301</v>
      </c>
      <c r="CA18" s="7">
        <f t="shared" ref="CA18" si="321">BZ18+DAY(1)</f>
        <v>46302</v>
      </c>
      <c r="CB18" s="7">
        <f t="shared" ref="CB18" si="322">CA18+DAY(1)</f>
        <v>46303</v>
      </c>
      <c r="CC18" s="7">
        <f t="shared" ref="CC18" si="323">CB18+DAY(1)</f>
        <v>46304</v>
      </c>
      <c r="CD18" s="7">
        <f t="shared" ref="CD18" si="324">CC18+DAY(1)</f>
        <v>46305</v>
      </c>
      <c r="CE18" s="7">
        <f t="shared" ref="CE18" si="325">CD18+DAY(1)</f>
        <v>46306</v>
      </c>
      <c r="CF18" s="7">
        <f t="shared" ref="CF18" si="326">CE18+DAY(1)</f>
        <v>46307</v>
      </c>
      <c r="CG18" s="7">
        <f t="shared" ref="CG18" si="327">CF18+DAY(1)</f>
        <v>46308</v>
      </c>
      <c r="CH18" s="7">
        <f t="shared" ref="CH18" si="328">CG18+DAY(1)</f>
        <v>46309</v>
      </c>
      <c r="CI18" s="7">
        <f t="shared" ref="CI18" si="329">CH18+DAY(1)</f>
        <v>46310</v>
      </c>
      <c r="CJ18" s="7">
        <f t="shared" ref="CJ18" si="330">CI18+DAY(1)</f>
        <v>46311</v>
      </c>
      <c r="CK18" s="7">
        <f t="shared" ref="CK18" si="331">CJ18+DAY(1)</f>
        <v>46312</v>
      </c>
      <c r="CL18" s="7">
        <f t="shared" ref="CL18" si="332">CK18+DAY(1)</f>
        <v>46313</v>
      </c>
      <c r="CM18" s="7">
        <f t="shared" ref="CM18" si="333">CL18+DAY(1)</f>
        <v>46314</v>
      </c>
      <c r="CN18" s="7">
        <f t="shared" ref="CN18" si="334">CM18+DAY(1)</f>
        <v>46315</v>
      </c>
      <c r="CO18" s="7">
        <f t="shared" ref="CO18" si="335">CN18+DAY(1)</f>
        <v>46316</v>
      </c>
      <c r="CP18" s="7">
        <f>CO18+DAY(1)</f>
        <v>46317</v>
      </c>
      <c r="CQ18" s="7">
        <f t="shared" ref="CQ18" si="336">CP18+DAY(1)</f>
        <v>46318</v>
      </c>
      <c r="CR18" s="7">
        <f t="shared" ref="CR18" si="337">CQ18+DAY(1)</f>
        <v>46319</v>
      </c>
      <c r="CS18" s="7">
        <f t="shared" ref="CS18" si="338">CR18+DAY(1)</f>
        <v>46320</v>
      </c>
      <c r="CT18" s="7">
        <f t="shared" ref="CT18" si="339">CS18+DAY(1)</f>
        <v>46321</v>
      </c>
      <c r="CU18" s="7">
        <f t="shared" ref="CU18" si="340">CT18+DAY(1)</f>
        <v>46322</v>
      </c>
      <c r="CV18" s="7">
        <f t="shared" ref="CV18" si="341">CU18+DAY(1)</f>
        <v>46323</v>
      </c>
      <c r="CW18" s="7">
        <f t="shared" ref="CW18" si="342">CV18+DAY(1)</f>
        <v>46324</v>
      </c>
      <c r="CX18" s="7">
        <f t="shared" ref="CX18" si="343">CW18+DAY(1)</f>
        <v>46325</v>
      </c>
      <c r="CY18" s="7">
        <f t="shared" ref="CY18" si="344">CX18+DAY(1)</f>
        <v>46326</v>
      </c>
      <c r="CZ18" s="27">
        <f t="shared" ref="CZ18" si="345">CY18+DAY(1)</f>
        <v>46327</v>
      </c>
      <c r="DA18" s="21"/>
      <c r="DB18" s="40" t="s">
        <v>6</v>
      </c>
      <c r="DC18" s="41"/>
      <c r="DD18" s="7">
        <f>DATE(YEAR(EI13),MONTH(EI13),1)</f>
        <v>46478</v>
      </c>
      <c r="DE18" s="7">
        <f>DD18+DAY(1)</f>
        <v>46479</v>
      </c>
      <c r="DF18" s="7">
        <f t="shared" ref="DF18" si="346">DE18+DAY(1)</f>
        <v>46480</v>
      </c>
      <c r="DG18" s="7">
        <f t="shared" ref="DG18" si="347">DF18+DAY(1)</f>
        <v>46481</v>
      </c>
      <c r="DH18" s="7">
        <f t="shared" ref="DH18" si="348">DG18+DAY(1)</f>
        <v>46482</v>
      </c>
      <c r="DI18" s="7">
        <f t="shared" ref="DI18" si="349">DH18+DAY(1)</f>
        <v>46483</v>
      </c>
      <c r="DJ18" s="7">
        <f t="shared" ref="DJ18" si="350">DI18+DAY(1)</f>
        <v>46484</v>
      </c>
      <c r="DK18" s="7">
        <f t="shared" ref="DK18" si="351">DJ18+DAY(1)</f>
        <v>46485</v>
      </c>
      <c r="DL18" s="7">
        <f t="shared" ref="DL18" si="352">DK18+DAY(1)</f>
        <v>46486</v>
      </c>
      <c r="DM18" s="7">
        <f t="shared" ref="DM18" si="353">DL18+DAY(1)</f>
        <v>46487</v>
      </c>
      <c r="DN18" s="7">
        <f t="shared" ref="DN18" si="354">DM18+DAY(1)</f>
        <v>46488</v>
      </c>
      <c r="DO18" s="7">
        <f t="shared" ref="DO18" si="355">DN18+DAY(1)</f>
        <v>46489</v>
      </c>
      <c r="DP18" s="7">
        <f t="shared" ref="DP18" si="356">DO18+DAY(1)</f>
        <v>46490</v>
      </c>
      <c r="DQ18" s="7">
        <f t="shared" ref="DQ18" si="357">DP18+DAY(1)</f>
        <v>46491</v>
      </c>
      <c r="DR18" s="7">
        <f t="shared" ref="DR18" si="358">DQ18+DAY(1)</f>
        <v>46492</v>
      </c>
      <c r="DS18" s="7">
        <f t="shared" ref="DS18" si="359">DR18+DAY(1)</f>
        <v>46493</v>
      </c>
      <c r="DT18" s="7">
        <f t="shared" ref="DT18" si="360">DS18+DAY(1)</f>
        <v>46494</v>
      </c>
      <c r="DU18" s="7">
        <f t="shared" ref="DU18" si="361">DT18+DAY(1)</f>
        <v>46495</v>
      </c>
      <c r="DV18" s="7">
        <f t="shared" ref="DV18" si="362">DU18+DAY(1)</f>
        <v>46496</v>
      </c>
      <c r="DW18" s="7">
        <f t="shared" ref="DW18" si="363">DV18+DAY(1)</f>
        <v>46497</v>
      </c>
      <c r="DX18" s="7">
        <f t="shared" ref="DX18" si="364">DW18+DAY(1)</f>
        <v>46498</v>
      </c>
      <c r="DY18" s="7">
        <f>DX18+DAY(1)</f>
        <v>46499</v>
      </c>
      <c r="DZ18" s="7">
        <f t="shared" ref="DZ18" si="365">DY18+DAY(1)</f>
        <v>46500</v>
      </c>
      <c r="EA18" s="7">
        <f t="shared" ref="EA18" si="366">DZ18+DAY(1)</f>
        <v>46501</v>
      </c>
      <c r="EB18" s="7">
        <f t="shared" ref="EB18" si="367">EA18+DAY(1)</f>
        <v>46502</v>
      </c>
      <c r="EC18" s="7">
        <f t="shared" ref="EC18" si="368">EB18+DAY(1)</f>
        <v>46503</v>
      </c>
      <c r="ED18" s="7">
        <f t="shared" ref="ED18" si="369">EC18+DAY(1)</f>
        <v>46504</v>
      </c>
      <c r="EE18" s="7">
        <f t="shared" ref="EE18" si="370">ED18+DAY(1)</f>
        <v>46505</v>
      </c>
      <c r="EF18" s="7">
        <f t="shared" ref="EF18" si="371">EE18+DAY(1)</f>
        <v>46506</v>
      </c>
      <c r="EG18" s="7">
        <f t="shared" ref="EG18" si="372">EF18+DAY(1)</f>
        <v>46507</v>
      </c>
      <c r="EH18" s="7">
        <f t="shared" ref="EH18" si="373">EG18+DAY(1)</f>
        <v>46508</v>
      </c>
      <c r="EI18" s="27">
        <f>EH18+DAY(1)</f>
        <v>46509</v>
      </c>
      <c r="EJ18" s="21"/>
      <c r="EK18" s="40" t="s">
        <v>6</v>
      </c>
      <c r="EL18" s="41"/>
      <c r="EM18" s="7">
        <f>DATE(YEAR(FR13),MONTH(FR13),1)</f>
        <v>46661</v>
      </c>
      <c r="EN18" s="7">
        <f>EM18+DAY(1)</f>
        <v>46662</v>
      </c>
      <c r="EO18" s="7">
        <f t="shared" ref="EO18" si="374">EN18+DAY(1)</f>
        <v>46663</v>
      </c>
      <c r="EP18" s="7">
        <f t="shared" ref="EP18" si="375">EO18+DAY(1)</f>
        <v>46664</v>
      </c>
      <c r="EQ18" s="7">
        <f t="shared" ref="EQ18" si="376">EP18+DAY(1)</f>
        <v>46665</v>
      </c>
      <c r="ER18" s="7">
        <f t="shared" ref="ER18" si="377">EQ18+DAY(1)</f>
        <v>46666</v>
      </c>
      <c r="ES18" s="7">
        <f t="shared" ref="ES18" si="378">ER18+DAY(1)</f>
        <v>46667</v>
      </c>
      <c r="ET18" s="7">
        <f t="shared" ref="ET18" si="379">ES18+DAY(1)</f>
        <v>46668</v>
      </c>
      <c r="EU18" s="7">
        <f t="shared" ref="EU18" si="380">ET18+DAY(1)</f>
        <v>46669</v>
      </c>
      <c r="EV18" s="7">
        <f t="shared" ref="EV18" si="381">EU18+DAY(1)</f>
        <v>46670</v>
      </c>
      <c r="EW18" s="7">
        <f t="shared" ref="EW18" si="382">EV18+DAY(1)</f>
        <v>46671</v>
      </c>
      <c r="EX18" s="7">
        <f t="shared" ref="EX18" si="383">EW18+DAY(1)</f>
        <v>46672</v>
      </c>
      <c r="EY18" s="7">
        <f t="shared" ref="EY18" si="384">EX18+DAY(1)</f>
        <v>46673</v>
      </c>
      <c r="EZ18" s="7">
        <f t="shared" ref="EZ18" si="385">EY18+DAY(1)</f>
        <v>46674</v>
      </c>
      <c r="FA18" s="7">
        <f t="shared" ref="FA18" si="386">EZ18+DAY(1)</f>
        <v>46675</v>
      </c>
      <c r="FB18" s="7">
        <f t="shared" ref="FB18" si="387">FA18+DAY(1)</f>
        <v>46676</v>
      </c>
      <c r="FC18" s="7">
        <f t="shared" ref="FC18" si="388">FB18+DAY(1)</f>
        <v>46677</v>
      </c>
      <c r="FD18" s="7">
        <f t="shared" ref="FD18" si="389">FC18+DAY(1)</f>
        <v>46678</v>
      </c>
      <c r="FE18" s="7">
        <f t="shared" ref="FE18" si="390">FD18+DAY(1)</f>
        <v>46679</v>
      </c>
      <c r="FF18" s="7">
        <f t="shared" ref="FF18" si="391">FE18+DAY(1)</f>
        <v>46680</v>
      </c>
      <c r="FG18" s="7">
        <f t="shared" ref="FG18" si="392">FF18+DAY(1)</f>
        <v>46681</v>
      </c>
      <c r="FH18" s="7">
        <f>FG18+DAY(1)</f>
        <v>46682</v>
      </c>
      <c r="FI18" s="7">
        <f t="shared" ref="FI18" si="393">FH18+DAY(1)</f>
        <v>46683</v>
      </c>
      <c r="FJ18" s="7">
        <f t="shared" ref="FJ18" si="394">FI18+DAY(1)</f>
        <v>46684</v>
      </c>
      <c r="FK18" s="7">
        <f t="shared" ref="FK18" si="395">FJ18+DAY(1)</f>
        <v>46685</v>
      </c>
      <c r="FL18" s="7">
        <f t="shared" ref="FL18" si="396">FK18+DAY(1)</f>
        <v>46686</v>
      </c>
      <c r="FM18" s="7">
        <f t="shared" ref="FM18" si="397">FL18+DAY(1)</f>
        <v>46687</v>
      </c>
      <c r="FN18" s="7">
        <f t="shared" ref="FN18" si="398">FM18+DAY(1)</f>
        <v>46688</v>
      </c>
      <c r="FO18" s="7">
        <f t="shared" ref="FO18" si="399">FN18+DAY(1)</f>
        <v>46689</v>
      </c>
      <c r="FP18" s="7">
        <f t="shared" ref="FP18" si="400">FO18+DAY(1)</f>
        <v>46690</v>
      </c>
      <c r="FQ18" s="7">
        <f t="shared" ref="FQ18" si="401">FP18+DAY(1)</f>
        <v>46691</v>
      </c>
      <c r="FR18" s="27">
        <f>FQ18+DAY(1)</f>
        <v>46692</v>
      </c>
      <c r="FS18" s="21"/>
      <c r="FT18" s="40" t="s">
        <v>6</v>
      </c>
      <c r="FU18" s="41"/>
      <c r="FV18" s="7">
        <f>DATE(YEAR(HA13),MONTH(HA13),1)</f>
        <v>46844</v>
      </c>
      <c r="FW18" s="7">
        <f>FV18+DAY(1)</f>
        <v>46845</v>
      </c>
      <c r="FX18" s="7">
        <f t="shared" ref="FX18" si="402">FW18+DAY(1)</f>
        <v>46846</v>
      </c>
      <c r="FY18" s="7">
        <f t="shared" ref="FY18" si="403">FX18+DAY(1)</f>
        <v>46847</v>
      </c>
      <c r="FZ18" s="7">
        <f t="shared" ref="FZ18" si="404">FY18+DAY(1)</f>
        <v>46848</v>
      </c>
      <c r="GA18" s="7">
        <f t="shared" ref="GA18" si="405">FZ18+DAY(1)</f>
        <v>46849</v>
      </c>
      <c r="GB18" s="7">
        <f t="shared" ref="GB18" si="406">GA18+DAY(1)</f>
        <v>46850</v>
      </c>
      <c r="GC18" s="7">
        <f t="shared" ref="GC18" si="407">GB18+DAY(1)</f>
        <v>46851</v>
      </c>
      <c r="GD18" s="7">
        <f t="shared" ref="GD18" si="408">GC18+DAY(1)</f>
        <v>46852</v>
      </c>
      <c r="GE18" s="7">
        <f t="shared" ref="GE18" si="409">GD18+DAY(1)</f>
        <v>46853</v>
      </c>
      <c r="GF18" s="7">
        <f t="shared" ref="GF18" si="410">GE18+DAY(1)</f>
        <v>46854</v>
      </c>
      <c r="GG18" s="7">
        <f t="shared" ref="GG18" si="411">GF18+DAY(1)</f>
        <v>46855</v>
      </c>
      <c r="GH18" s="7">
        <f t="shared" ref="GH18" si="412">GG18+DAY(1)</f>
        <v>46856</v>
      </c>
      <c r="GI18" s="7">
        <f t="shared" ref="GI18" si="413">GH18+DAY(1)</f>
        <v>46857</v>
      </c>
      <c r="GJ18" s="7">
        <f t="shared" ref="GJ18" si="414">GI18+DAY(1)</f>
        <v>46858</v>
      </c>
      <c r="GK18" s="7">
        <f t="shared" ref="GK18" si="415">GJ18+DAY(1)</f>
        <v>46859</v>
      </c>
      <c r="GL18" s="7">
        <f t="shared" ref="GL18" si="416">GK18+DAY(1)</f>
        <v>46860</v>
      </c>
      <c r="GM18" s="7">
        <f t="shared" ref="GM18" si="417">GL18+DAY(1)</f>
        <v>46861</v>
      </c>
      <c r="GN18" s="7">
        <f t="shared" ref="GN18" si="418">GM18+DAY(1)</f>
        <v>46862</v>
      </c>
      <c r="GO18" s="7">
        <f t="shared" ref="GO18" si="419">GN18+DAY(1)</f>
        <v>46863</v>
      </c>
      <c r="GP18" s="7">
        <f t="shared" ref="GP18" si="420">GO18+DAY(1)</f>
        <v>46864</v>
      </c>
      <c r="GQ18" s="7">
        <f>GP18+DAY(1)</f>
        <v>46865</v>
      </c>
      <c r="GR18" s="7">
        <f t="shared" ref="GR18" si="421">GQ18+DAY(1)</f>
        <v>46866</v>
      </c>
      <c r="GS18" s="7">
        <f t="shared" ref="GS18" si="422">GR18+DAY(1)</f>
        <v>46867</v>
      </c>
      <c r="GT18" s="7">
        <f t="shared" ref="GT18" si="423">GS18+DAY(1)</f>
        <v>46868</v>
      </c>
      <c r="GU18" s="7">
        <f t="shared" ref="GU18" si="424">GT18+DAY(1)</f>
        <v>46869</v>
      </c>
      <c r="GV18" s="7">
        <f t="shared" ref="GV18" si="425">GU18+DAY(1)</f>
        <v>46870</v>
      </c>
      <c r="GW18" s="7">
        <f t="shared" ref="GW18" si="426">GV18+DAY(1)</f>
        <v>46871</v>
      </c>
      <c r="GX18" s="7">
        <f t="shared" ref="GX18" si="427">GW18+DAY(1)</f>
        <v>46872</v>
      </c>
      <c r="GY18" s="7">
        <f t="shared" ref="GY18" si="428">GX18+DAY(1)</f>
        <v>46873</v>
      </c>
      <c r="GZ18" s="7">
        <f t="shared" ref="GZ18" si="429">GY18+DAY(1)</f>
        <v>46874</v>
      </c>
      <c r="HA18" s="27">
        <f>GZ18+DAY(1)</f>
        <v>46875</v>
      </c>
      <c r="HB18" s="21"/>
    </row>
    <row r="19" spans="1:210" ht="19.5">
      <c r="A19" s="40" t="s">
        <v>1</v>
      </c>
      <c r="B19" s="41"/>
      <c r="C19" s="8" t="str">
        <f>TEXT(C18,"aaa")</f>
        <v>水</v>
      </c>
      <c r="D19" s="8" t="str">
        <f t="shared" ref="D19:AG19" si="430">TEXT(D18,"aaa")</f>
        <v>木</v>
      </c>
      <c r="E19" s="8" t="str">
        <f t="shared" si="430"/>
        <v>金</v>
      </c>
      <c r="F19" s="8" t="str">
        <f t="shared" si="430"/>
        <v>土</v>
      </c>
      <c r="G19" s="8" t="str">
        <f t="shared" si="430"/>
        <v>日</v>
      </c>
      <c r="H19" s="8" t="str">
        <f t="shared" si="430"/>
        <v>月</v>
      </c>
      <c r="I19" s="8" t="str">
        <f t="shared" si="430"/>
        <v>火</v>
      </c>
      <c r="J19" s="8" t="str">
        <f t="shared" si="430"/>
        <v>水</v>
      </c>
      <c r="K19" s="8" t="str">
        <f t="shared" si="430"/>
        <v>木</v>
      </c>
      <c r="L19" s="8" t="str">
        <f t="shared" si="430"/>
        <v>金</v>
      </c>
      <c r="M19" s="8" t="str">
        <f t="shared" si="430"/>
        <v>土</v>
      </c>
      <c r="N19" s="8" t="str">
        <f t="shared" si="430"/>
        <v>日</v>
      </c>
      <c r="O19" s="8" t="str">
        <f t="shared" si="430"/>
        <v>月</v>
      </c>
      <c r="P19" s="8" t="str">
        <f t="shared" si="430"/>
        <v>火</v>
      </c>
      <c r="Q19" s="8" t="str">
        <f t="shared" si="430"/>
        <v>水</v>
      </c>
      <c r="R19" s="8" t="str">
        <f t="shared" si="430"/>
        <v>木</v>
      </c>
      <c r="S19" s="8" t="str">
        <f t="shared" si="430"/>
        <v>金</v>
      </c>
      <c r="T19" s="8" t="str">
        <f t="shared" si="430"/>
        <v>土</v>
      </c>
      <c r="U19" s="8" t="str">
        <f t="shared" si="430"/>
        <v>日</v>
      </c>
      <c r="V19" s="8" t="str">
        <f t="shared" si="430"/>
        <v>月</v>
      </c>
      <c r="W19" s="8" t="str">
        <f t="shared" si="430"/>
        <v>火</v>
      </c>
      <c r="X19" s="8" t="str">
        <f t="shared" si="430"/>
        <v>水</v>
      </c>
      <c r="Y19" s="8" t="str">
        <f t="shared" si="430"/>
        <v>木</v>
      </c>
      <c r="Z19" s="8" t="str">
        <f t="shared" si="430"/>
        <v>金</v>
      </c>
      <c r="AA19" s="8" t="str">
        <f t="shared" si="430"/>
        <v>土</v>
      </c>
      <c r="AB19" s="8" t="str">
        <f t="shared" si="430"/>
        <v>日</v>
      </c>
      <c r="AC19" s="8" t="str">
        <f t="shared" si="430"/>
        <v>月</v>
      </c>
      <c r="AD19" s="8" t="str">
        <f t="shared" si="430"/>
        <v>火</v>
      </c>
      <c r="AE19" s="8" t="str">
        <f t="shared" si="430"/>
        <v>水</v>
      </c>
      <c r="AF19" s="8" t="str">
        <f t="shared" si="430"/>
        <v>木</v>
      </c>
      <c r="AG19" s="8" t="str">
        <f t="shared" si="430"/>
        <v>金</v>
      </c>
      <c r="AH19" s="21">
        <f>_xlfn.IFS(AND(C18&lt;=$W$5,C23&gt;C18),C23-$W$5,AND(C18&gt;$W$5,C23&lt;=$AD$5),C23-C18,AND(C18&lt;$AD$5,C23&gt;$AD$5),$AD$5-C18+1)</f>
        <v>31</v>
      </c>
      <c r="AI19" s="21">
        <f>ROUNDUP((AH19-AI20)*0.285,0)</f>
        <v>9</v>
      </c>
      <c r="AJ19" s="40" t="s">
        <v>1</v>
      </c>
      <c r="AK19" s="41"/>
      <c r="AL19" s="8" t="str">
        <f>TEXT(AL18,"aaa")</f>
        <v>水</v>
      </c>
      <c r="AM19" s="8" t="str">
        <f t="shared" ref="AM19" si="431">TEXT(AM18,"aaa")</f>
        <v>木</v>
      </c>
      <c r="AN19" s="8" t="str">
        <f t="shared" ref="AN19" si="432">TEXT(AN18,"aaa")</f>
        <v>金</v>
      </c>
      <c r="AO19" s="8" t="str">
        <f t="shared" ref="AO19" si="433">TEXT(AO18,"aaa")</f>
        <v>土</v>
      </c>
      <c r="AP19" s="8" t="str">
        <f t="shared" ref="AP19" si="434">TEXT(AP18,"aaa")</f>
        <v>日</v>
      </c>
      <c r="AQ19" s="8" t="str">
        <f t="shared" ref="AQ19" si="435">TEXT(AQ18,"aaa")</f>
        <v>月</v>
      </c>
      <c r="AR19" s="8" t="str">
        <f t="shared" ref="AR19" si="436">TEXT(AR18,"aaa")</f>
        <v>火</v>
      </c>
      <c r="AS19" s="8" t="str">
        <f t="shared" ref="AS19" si="437">TEXT(AS18,"aaa")</f>
        <v>水</v>
      </c>
      <c r="AT19" s="8" t="str">
        <f t="shared" ref="AT19" si="438">TEXT(AT18,"aaa")</f>
        <v>木</v>
      </c>
      <c r="AU19" s="8" t="str">
        <f t="shared" ref="AU19" si="439">TEXT(AU18,"aaa")</f>
        <v>金</v>
      </c>
      <c r="AV19" s="8" t="str">
        <f t="shared" ref="AV19" si="440">TEXT(AV18,"aaa")</f>
        <v>土</v>
      </c>
      <c r="AW19" s="8" t="str">
        <f t="shared" ref="AW19" si="441">TEXT(AW18,"aaa")</f>
        <v>日</v>
      </c>
      <c r="AX19" s="8" t="str">
        <f t="shared" ref="AX19" si="442">TEXT(AX18,"aaa")</f>
        <v>月</v>
      </c>
      <c r="AY19" s="8" t="str">
        <f t="shared" ref="AY19" si="443">TEXT(AY18,"aaa")</f>
        <v>火</v>
      </c>
      <c r="AZ19" s="8" t="str">
        <f t="shared" ref="AZ19" si="444">TEXT(AZ18,"aaa")</f>
        <v>水</v>
      </c>
      <c r="BA19" s="8" t="str">
        <f t="shared" ref="BA19" si="445">TEXT(BA18,"aaa")</f>
        <v>木</v>
      </c>
      <c r="BB19" s="8" t="str">
        <f t="shared" ref="BB19" si="446">TEXT(BB18,"aaa")</f>
        <v>金</v>
      </c>
      <c r="BC19" s="8" t="str">
        <f t="shared" ref="BC19" si="447">TEXT(BC18,"aaa")</f>
        <v>土</v>
      </c>
      <c r="BD19" s="8" t="str">
        <f t="shared" ref="BD19" si="448">TEXT(BD18,"aaa")</f>
        <v>日</v>
      </c>
      <c r="BE19" s="8" t="str">
        <f t="shared" ref="BE19" si="449">TEXT(BE18,"aaa")</f>
        <v>月</v>
      </c>
      <c r="BF19" s="8" t="str">
        <f t="shared" ref="BF19" si="450">TEXT(BF18,"aaa")</f>
        <v>火</v>
      </c>
      <c r="BG19" s="8" t="str">
        <f t="shared" ref="BG19" si="451">TEXT(BG18,"aaa")</f>
        <v>水</v>
      </c>
      <c r="BH19" s="8" t="str">
        <f t="shared" ref="BH19" si="452">TEXT(BH18,"aaa")</f>
        <v>木</v>
      </c>
      <c r="BI19" s="8" t="str">
        <f t="shared" ref="BI19" si="453">TEXT(BI18,"aaa")</f>
        <v>金</v>
      </c>
      <c r="BJ19" s="8" t="str">
        <f t="shared" ref="BJ19" si="454">TEXT(BJ18,"aaa")</f>
        <v>土</v>
      </c>
      <c r="BK19" s="8" t="str">
        <f t="shared" ref="BK19" si="455">TEXT(BK18,"aaa")</f>
        <v>日</v>
      </c>
      <c r="BL19" s="8" t="str">
        <f t="shared" ref="BL19" si="456">TEXT(BL18,"aaa")</f>
        <v>月</v>
      </c>
      <c r="BM19" s="8" t="str">
        <f t="shared" ref="BM19" si="457">TEXT(BM18,"aaa")</f>
        <v>火</v>
      </c>
      <c r="BN19" s="8" t="str">
        <f t="shared" ref="BN19" si="458">TEXT(BN18,"aaa")</f>
        <v>水</v>
      </c>
      <c r="BO19" s="8" t="str">
        <f t="shared" ref="BO19" si="459">TEXT(BO18,"aaa")</f>
        <v>木</v>
      </c>
      <c r="BP19" s="8" t="str">
        <f t="shared" ref="BP19" si="460">TEXT(BP18,"aaa")</f>
        <v>金</v>
      </c>
      <c r="BQ19" s="21">
        <f>_xlfn.IFS(AND(AL18&lt;=$W$5,AL23&gt;AL18),AL23-$W$5,AND(AL18&gt;$W$5,AL23&lt;=$AD$5),AL23-AL18,AND(AL18&lt;$AD$5,AL23&gt;$AD$5),$AD$5-AL18+1)</f>
        <v>30</v>
      </c>
      <c r="BR19" s="21">
        <f>ROUNDUP((BQ19-BR20)*0.285,0)</f>
        <v>9</v>
      </c>
      <c r="BS19" s="40" t="s">
        <v>1</v>
      </c>
      <c r="BT19" s="41"/>
      <c r="BU19" s="8" t="str">
        <f>TEXT(BU18,"aaa")</f>
        <v>木</v>
      </c>
      <c r="BV19" s="8" t="str">
        <f t="shared" ref="BV19:CY19" si="461">TEXT(BV18,"aaa")</f>
        <v>金</v>
      </c>
      <c r="BW19" s="8" t="str">
        <f t="shared" si="461"/>
        <v>土</v>
      </c>
      <c r="BX19" s="8" t="str">
        <f t="shared" si="461"/>
        <v>日</v>
      </c>
      <c r="BY19" s="8" t="str">
        <f t="shared" si="461"/>
        <v>月</v>
      </c>
      <c r="BZ19" s="8" t="str">
        <f t="shared" si="461"/>
        <v>火</v>
      </c>
      <c r="CA19" s="8" t="str">
        <f t="shared" si="461"/>
        <v>水</v>
      </c>
      <c r="CB19" s="8" t="str">
        <f t="shared" si="461"/>
        <v>木</v>
      </c>
      <c r="CC19" s="8" t="str">
        <f t="shared" si="461"/>
        <v>金</v>
      </c>
      <c r="CD19" s="8" t="str">
        <f t="shared" si="461"/>
        <v>土</v>
      </c>
      <c r="CE19" s="8" t="str">
        <f t="shared" si="461"/>
        <v>日</v>
      </c>
      <c r="CF19" s="8" t="str">
        <f t="shared" si="461"/>
        <v>月</v>
      </c>
      <c r="CG19" s="8" t="str">
        <f t="shared" si="461"/>
        <v>火</v>
      </c>
      <c r="CH19" s="8" t="str">
        <f t="shared" si="461"/>
        <v>水</v>
      </c>
      <c r="CI19" s="8" t="str">
        <f t="shared" si="461"/>
        <v>木</v>
      </c>
      <c r="CJ19" s="8" t="str">
        <f t="shared" si="461"/>
        <v>金</v>
      </c>
      <c r="CK19" s="8" t="str">
        <f t="shared" si="461"/>
        <v>土</v>
      </c>
      <c r="CL19" s="8" t="str">
        <f t="shared" si="461"/>
        <v>日</v>
      </c>
      <c r="CM19" s="8" t="str">
        <f t="shared" si="461"/>
        <v>月</v>
      </c>
      <c r="CN19" s="8" t="str">
        <f t="shared" si="461"/>
        <v>火</v>
      </c>
      <c r="CO19" s="8" t="str">
        <f t="shared" si="461"/>
        <v>水</v>
      </c>
      <c r="CP19" s="8" t="str">
        <f t="shared" si="461"/>
        <v>木</v>
      </c>
      <c r="CQ19" s="8" t="str">
        <f t="shared" si="461"/>
        <v>金</v>
      </c>
      <c r="CR19" s="8" t="str">
        <f t="shared" si="461"/>
        <v>土</v>
      </c>
      <c r="CS19" s="8" t="str">
        <f t="shared" si="461"/>
        <v>日</v>
      </c>
      <c r="CT19" s="8" t="str">
        <f t="shared" si="461"/>
        <v>月</v>
      </c>
      <c r="CU19" s="8" t="str">
        <f t="shared" si="461"/>
        <v>火</v>
      </c>
      <c r="CV19" s="8" t="str">
        <f t="shared" si="461"/>
        <v>水</v>
      </c>
      <c r="CW19" s="8" t="str">
        <f t="shared" si="461"/>
        <v>木</v>
      </c>
      <c r="CX19" s="8" t="str">
        <f t="shared" si="461"/>
        <v>金</v>
      </c>
      <c r="CY19" s="8" t="str">
        <f t="shared" si="461"/>
        <v>土</v>
      </c>
      <c r="CZ19" s="21">
        <f>_xlfn.IFS(AND(BU18&lt;=$W$5,BU23&gt;BU18),BU23-$W$5,AND(BU18&gt;$W$5,BU23&lt;=$AD$5),BU23-BU18,AND(BU18&lt;$AD$5,BU23&gt;$AD$5),$AD$5-BU18+1)</f>
        <v>31</v>
      </c>
      <c r="DA19" s="21">
        <f>ROUNDUP((CZ19-DA20)*0.285,0)</f>
        <v>9</v>
      </c>
      <c r="DB19" s="40" t="s">
        <v>1</v>
      </c>
      <c r="DC19" s="41"/>
      <c r="DD19" s="8" t="str">
        <f>TEXT(DD18,"aaa")</f>
        <v>木</v>
      </c>
      <c r="DE19" s="8" t="str">
        <f t="shared" ref="DE19:EH19" si="462">TEXT(DE18,"aaa")</f>
        <v>金</v>
      </c>
      <c r="DF19" s="8" t="str">
        <f t="shared" si="462"/>
        <v>土</v>
      </c>
      <c r="DG19" s="8" t="str">
        <f t="shared" si="462"/>
        <v>日</v>
      </c>
      <c r="DH19" s="8" t="str">
        <f t="shared" si="462"/>
        <v>月</v>
      </c>
      <c r="DI19" s="8" t="str">
        <f t="shared" si="462"/>
        <v>火</v>
      </c>
      <c r="DJ19" s="8" t="str">
        <f t="shared" si="462"/>
        <v>水</v>
      </c>
      <c r="DK19" s="8" t="str">
        <f t="shared" si="462"/>
        <v>木</v>
      </c>
      <c r="DL19" s="8" t="str">
        <f t="shared" si="462"/>
        <v>金</v>
      </c>
      <c r="DM19" s="8" t="str">
        <f t="shared" si="462"/>
        <v>土</v>
      </c>
      <c r="DN19" s="8" t="str">
        <f t="shared" si="462"/>
        <v>日</v>
      </c>
      <c r="DO19" s="8" t="str">
        <f t="shared" si="462"/>
        <v>月</v>
      </c>
      <c r="DP19" s="8" t="str">
        <f t="shared" si="462"/>
        <v>火</v>
      </c>
      <c r="DQ19" s="8" t="str">
        <f t="shared" si="462"/>
        <v>水</v>
      </c>
      <c r="DR19" s="8" t="str">
        <f t="shared" si="462"/>
        <v>木</v>
      </c>
      <c r="DS19" s="8" t="str">
        <f t="shared" si="462"/>
        <v>金</v>
      </c>
      <c r="DT19" s="8" t="str">
        <f t="shared" si="462"/>
        <v>土</v>
      </c>
      <c r="DU19" s="8" t="str">
        <f t="shared" si="462"/>
        <v>日</v>
      </c>
      <c r="DV19" s="8" t="str">
        <f t="shared" si="462"/>
        <v>月</v>
      </c>
      <c r="DW19" s="8" t="str">
        <f t="shared" si="462"/>
        <v>火</v>
      </c>
      <c r="DX19" s="8" t="str">
        <f t="shared" si="462"/>
        <v>水</v>
      </c>
      <c r="DY19" s="8" t="str">
        <f t="shared" si="462"/>
        <v>木</v>
      </c>
      <c r="DZ19" s="8" t="str">
        <f t="shared" si="462"/>
        <v>金</v>
      </c>
      <c r="EA19" s="8" t="str">
        <f t="shared" si="462"/>
        <v>土</v>
      </c>
      <c r="EB19" s="8" t="str">
        <f t="shared" si="462"/>
        <v>日</v>
      </c>
      <c r="EC19" s="8" t="str">
        <f t="shared" si="462"/>
        <v>月</v>
      </c>
      <c r="ED19" s="8" t="str">
        <f t="shared" si="462"/>
        <v>火</v>
      </c>
      <c r="EE19" s="8" t="str">
        <f t="shared" si="462"/>
        <v>水</v>
      </c>
      <c r="EF19" s="8" t="str">
        <f t="shared" si="462"/>
        <v>木</v>
      </c>
      <c r="EG19" s="8" t="str">
        <f t="shared" si="462"/>
        <v>金</v>
      </c>
      <c r="EH19" s="8" t="str">
        <f t="shared" si="462"/>
        <v>土</v>
      </c>
      <c r="EI19" s="21">
        <f>_xlfn.IFS(AND(DD18&lt;=$W$5,DD23&gt;DD18),DD23-$W$5,AND(DD18&gt;$W$5,DD23&lt;=$AD$5),DD23-DD18,AND(DD18&lt;$AD$5,DD23&gt;$AD$5),$AD$5-DD18+1)</f>
        <v>30</v>
      </c>
      <c r="EJ19" s="21">
        <f>ROUNDUP((EI19-EJ20)*0.285,0)</f>
        <v>9</v>
      </c>
      <c r="EK19" s="40" t="s">
        <v>1</v>
      </c>
      <c r="EL19" s="41"/>
      <c r="EM19" s="8" t="str">
        <f>TEXT(EM18,"aaa")</f>
        <v>金</v>
      </c>
      <c r="EN19" s="8" t="str">
        <f t="shared" ref="EN19:FQ19" si="463">TEXT(EN18,"aaa")</f>
        <v>土</v>
      </c>
      <c r="EO19" s="8" t="str">
        <f t="shared" si="463"/>
        <v>日</v>
      </c>
      <c r="EP19" s="8" t="str">
        <f t="shared" si="463"/>
        <v>月</v>
      </c>
      <c r="EQ19" s="8" t="str">
        <f t="shared" si="463"/>
        <v>火</v>
      </c>
      <c r="ER19" s="8" t="str">
        <f t="shared" si="463"/>
        <v>水</v>
      </c>
      <c r="ES19" s="8" t="str">
        <f t="shared" si="463"/>
        <v>木</v>
      </c>
      <c r="ET19" s="8" t="str">
        <f t="shared" si="463"/>
        <v>金</v>
      </c>
      <c r="EU19" s="8" t="str">
        <f t="shared" si="463"/>
        <v>土</v>
      </c>
      <c r="EV19" s="8" t="str">
        <f t="shared" si="463"/>
        <v>日</v>
      </c>
      <c r="EW19" s="8" t="str">
        <f t="shared" si="463"/>
        <v>月</v>
      </c>
      <c r="EX19" s="8" t="str">
        <f t="shared" si="463"/>
        <v>火</v>
      </c>
      <c r="EY19" s="8" t="str">
        <f t="shared" si="463"/>
        <v>水</v>
      </c>
      <c r="EZ19" s="8" t="str">
        <f t="shared" si="463"/>
        <v>木</v>
      </c>
      <c r="FA19" s="8" t="str">
        <f t="shared" si="463"/>
        <v>金</v>
      </c>
      <c r="FB19" s="8" t="str">
        <f t="shared" si="463"/>
        <v>土</v>
      </c>
      <c r="FC19" s="8" t="str">
        <f t="shared" si="463"/>
        <v>日</v>
      </c>
      <c r="FD19" s="8" t="str">
        <f t="shared" si="463"/>
        <v>月</v>
      </c>
      <c r="FE19" s="8" t="str">
        <f t="shared" si="463"/>
        <v>火</v>
      </c>
      <c r="FF19" s="8" t="str">
        <f t="shared" si="463"/>
        <v>水</v>
      </c>
      <c r="FG19" s="8" t="str">
        <f t="shared" si="463"/>
        <v>木</v>
      </c>
      <c r="FH19" s="8" t="str">
        <f t="shared" si="463"/>
        <v>金</v>
      </c>
      <c r="FI19" s="8" t="str">
        <f t="shared" si="463"/>
        <v>土</v>
      </c>
      <c r="FJ19" s="8" t="str">
        <f t="shared" si="463"/>
        <v>日</v>
      </c>
      <c r="FK19" s="8" t="str">
        <f t="shared" si="463"/>
        <v>月</v>
      </c>
      <c r="FL19" s="8" t="str">
        <f t="shared" si="463"/>
        <v>火</v>
      </c>
      <c r="FM19" s="8" t="str">
        <f t="shared" si="463"/>
        <v>水</v>
      </c>
      <c r="FN19" s="8" t="str">
        <f t="shared" si="463"/>
        <v>木</v>
      </c>
      <c r="FO19" s="8" t="str">
        <f t="shared" si="463"/>
        <v>金</v>
      </c>
      <c r="FP19" s="8" t="str">
        <f t="shared" si="463"/>
        <v>土</v>
      </c>
      <c r="FQ19" s="8" t="str">
        <f t="shared" si="463"/>
        <v>日</v>
      </c>
      <c r="FR19" s="21">
        <f>_xlfn.IFS(AND(EM18&lt;=$W$5,EM23&gt;EM18),EM23-$W$5,AND(EM18&gt;$W$5,EM23&lt;=$AD$5),EM23-EM18,AND(EM18&lt;$AD$5,EM23&gt;$AD$5),$AD$5-EM18+1)</f>
        <v>31</v>
      </c>
      <c r="FS19" s="21">
        <f>ROUNDUP((FR19-FS20)*0.285,0)</f>
        <v>9</v>
      </c>
      <c r="FT19" s="40" t="s">
        <v>1</v>
      </c>
      <c r="FU19" s="41"/>
      <c r="FV19" s="8" t="str">
        <f>TEXT(FV18,"aaa")</f>
        <v>土</v>
      </c>
      <c r="FW19" s="8" t="str">
        <f t="shared" ref="FW19:GZ19" si="464">TEXT(FW18,"aaa")</f>
        <v>日</v>
      </c>
      <c r="FX19" s="8" t="str">
        <f t="shared" si="464"/>
        <v>月</v>
      </c>
      <c r="FY19" s="8" t="str">
        <f t="shared" si="464"/>
        <v>火</v>
      </c>
      <c r="FZ19" s="8" t="str">
        <f t="shared" si="464"/>
        <v>水</v>
      </c>
      <c r="GA19" s="8" t="str">
        <f t="shared" si="464"/>
        <v>木</v>
      </c>
      <c r="GB19" s="8" t="str">
        <f t="shared" si="464"/>
        <v>金</v>
      </c>
      <c r="GC19" s="8" t="str">
        <f t="shared" si="464"/>
        <v>土</v>
      </c>
      <c r="GD19" s="8" t="str">
        <f t="shared" si="464"/>
        <v>日</v>
      </c>
      <c r="GE19" s="8" t="str">
        <f t="shared" si="464"/>
        <v>月</v>
      </c>
      <c r="GF19" s="8" t="str">
        <f t="shared" si="464"/>
        <v>火</v>
      </c>
      <c r="GG19" s="8" t="str">
        <f t="shared" si="464"/>
        <v>水</v>
      </c>
      <c r="GH19" s="8" t="str">
        <f t="shared" si="464"/>
        <v>木</v>
      </c>
      <c r="GI19" s="8" t="str">
        <f t="shared" si="464"/>
        <v>金</v>
      </c>
      <c r="GJ19" s="8" t="str">
        <f t="shared" si="464"/>
        <v>土</v>
      </c>
      <c r="GK19" s="8" t="str">
        <f t="shared" si="464"/>
        <v>日</v>
      </c>
      <c r="GL19" s="8" t="str">
        <f t="shared" si="464"/>
        <v>月</v>
      </c>
      <c r="GM19" s="8" t="str">
        <f t="shared" si="464"/>
        <v>火</v>
      </c>
      <c r="GN19" s="8" t="str">
        <f t="shared" si="464"/>
        <v>水</v>
      </c>
      <c r="GO19" s="8" t="str">
        <f t="shared" si="464"/>
        <v>木</v>
      </c>
      <c r="GP19" s="8" t="str">
        <f t="shared" si="464"/>
        <v>金</v>
      </c>
      <c r="GQ19" s="8" t="str">
        <f t="shared" si="464"/>
        <v>土</v>
      </c>
      <c r="GR19" s="8" t="str">
        <f t="shared" si="464"/>
        <v>日</v>
      </c>
      <c r="GS19" s="8" t="str">
        <f t="shared" si="464"/>
        <v>月</v>
      </c>
      <c r="GT19" s="8" t="str">
        <f t="shared" si="464"/>
        <v>火</v>
      </c>
      <c r="GU19" s="8" t="str">
        <f t="shared" si="464"/>
        <v>水</v>
      </c>
      <c r="GV19" s="8" t="str">
        <f t="shared" si="464"/>
        <v>木</v>
      </c>
      <c r="GW19" s="8" t="str">
        <f t="shared" si="464"/>
        <v>金</v>
      </c>
      <c r="GX19" s="8" t="str">
        <f t="shared" si="464"/>
        <v>土</v>
      </c>
      <c r="GY19" s="8" t="str">
        <f t="shared" si="464"/>
        <v>日</v>
      </c>
      <c r="GZ19" s="8" t="str">
        <f t="shared" si="464"/>
        <v>月</v>
      </c>
      <c r="HA19" s="21">
        <f>_xlfn.IFS(AND(FV18&lt;=$W$5,FV23&gt;FV18),FV23-$W$5,AND(FV18&gt;$W$5,FV23&lt;=$AD$5),FV23-FV18,AND(FV18&lt;$AD$5,FV23&gt;$AD$5),$AD$5-FV18+1)</f>
        <v>30</v>
      </c>
      <c r="HB19" s="21">
        <f>ROUNDUP((HA19-HB20)*0.285,0)</f>
        <v>9</v>
      </c>
    </row>
    <row r="20" spans="1:210" ht="19.5">
      <c r="A20" s="40" t="s">
        <v>2</v>
      </c>
      <c r="B20" s="41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21">
        <f>COUNTIFS(C18:AG18,"&gt;="&amp;$W$5,C18:AG18,"&lt;="&amp;$AD$5,C20:AG20,"●")</f>
        <v>0</v>
      </c>
      <c r="AI20" s="21">
        <f>COUNTIFS(C18:AG18,"&gt;="&amp;$W$5,C18:AG18,"&lt;="&amp;$AD$5,C20:AG20,"▲")</f>
        <v>0</v>
      </c>
      <c r="AJ20" s="40" t="s">
        <v>2</v>
      </c>
      <c r="AK20" s="41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21">
        <f>COUNTIFS(AL18:BP18,"&gt;="&amp;$W$5,AL18:BP18,"&lt;="&amp;$AD$5,AL20:BP20,"●")</f>
        <v>0</v>
      </c>
      <c r="BR20" s="21">
        <f>COUNTIFS(AL18:BP18,"&gt;="&amp;$W$5,AL18:BP18,"&lt;="&amp;$AD$5,AL20:BP20,"▲")</f>
        <v>0</v>
      </c>
      <c r="BS20" s="40" t="s">
        <v>2</v>
      </c>
      <c r="BT20" s="41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21">
        <f>COUNTIFS(BU18:CY18,"&gt;="&amp;$W$5,BU18:CY18,"&lt;="&amp;$AD$5,BU20:CY20,"●")</f>
        <v>0</v>
      </c>
      <c r="DA20" s="21">
        <f>COUNTIFS(BU18:CY18,"&gt;="&amp;$W$5,BU18:CY18,"&lt;="&amp;$AD$5,BU20:CY20,"▲")</f>
        <v>0</v>
      </c>
      <c r="DB20" s="40" t="s">
        <v>2</v>
      </c>
      <c r="DC20" s="41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21">
        <f>COUNTIFS(DD18:EH18,"&gt;="&amp;$W$5,DD18:EH18,"&lt;="&amp;$AD$5,DD20:EH20,"●")</f>
        <v>0</v>
      </c>
      <c r="EJ20" s="21">
        <f>COUNTIFS(DD18:EH18,"&gt;="&amp;$W$5,DD18:EH18,"&lt;="&amp;$AD$5,DD20:EH20,"▲")</f>
        <v>0</v>
      </c>
      <c r="EK20" s="40" t="s">
        <v>2</v>
      </c>
      <c r="EL20" s="41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21">
        <f>COUNTIFS(EM18:FQ18,"&gt;="&amp;$W$5,EM18:FQ18,"&lt;="&amp;$AD$5,EM20:FQ20,"●")</f>
        <v>0</v>
      </c>
      <c r="FS20" s="21">
        <f>COUNTIFS(EM18:FQ18,"&gt;="&amp;$W$5,EM18:FQ18,"&lt;="&amp;$AD$5,EM20:FQ20,"▲")</f>
        <v>0</v>
      </c>
      <c r="FT20" s="40" t="s">
        <v>2</v>
      </c>
      <c r="FU20" s="41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21">
        <f>COUNTIFS(FV18:GZ18,"&gt;="&amp;$W$5,FV18:GZ18,"&lt;="&amp;$AD$5,FV20:GZ20,"●")</f>
        <v>0</v>
      </c>
      <c r="HB20" s="21">
        <f>COUNTIFS(FV18:GZ18,"&gt;="&amp;$W$5,FV18:GZ18,"&lt;="&amp;$AD$5,FV20:GZ20,"▲")</f>
        <v>0</v>
      </c>
    </row>
    <row r="21" spans="1:210" ht="9.9499999999999993" customHeight="1">
      <c r="A21" s="1"/>
      <c r="B21" s="1"/>
      <c r="C21" s="21">
        <f>IF(OR(C18=$AD$5,C18=$W$5),"★",)</f>
        <v>0</v>
      </c>
      <c r="D21" s="21">
        <f t="shared" ref="D21:AG21" si="465">IF(OR(D18=$AD$5,D18=$W$5),"★",)</f>
        <v>0</v>
      </c>
      <c r="E21" s="21">
        <f t="shared" si="465"/>
        <v>0</v>
      </c>
      <c r="F21" s="21">
        <f t="shared" si="465"/>
        <v>0</v>
      </c>
      <c r="G21" s="21">
        <f t="shared" si="465"/>
        <v>0</v>
      </c>
      <c r="H21" s="21">
        <f t="shared" si="465"/>
        <v>0</v>
      </c>
      <c r="I21" s="21">
        <f t="shared" si="465"/>
        <v>0</v>
      </c>
      <c r="J21" s="21">
        <f t="shared" si="465"/>
        <v>0</v>
      </c>
      <c r="K21" s="21">
        <f t="shared" si="465"/>
        <v>0</v>
      </c>
      <c r="L21" s="21">
        <f t="shared" si="465"/>
        <v>0</v>
      </c>
      <c r="M21" s="21">
        <f t="shared" si="465"/>
        <v>0</v>
      </c>
      <c r="N21" s="21">
        <f t="shared" si="465"/>
        <v>0</v>
      </c>
      <c r="O21" s="21">
        <f t="shared" si="465"/>
        <v>0</v>
      </c>
      <c r="P21" s="21">
        <f t="shared" si="465"/>
        <v>0</v>
      </c>
      <c r="Q21" s="21">
        <f t="shared" si="465"/>
        <v>0</v>
      </c>
      <c r="R21" s="21">
        <f t="shared" si="465"/>
        <v>0</v>
      </c>
      <c r="S21" s="21">
        <f t="shared" si="465"/>
        <v>0</v>
      </c>
      <c r="T21" s="21">
        <f t="shared" si="465"/>
        <v>0</v>
      </c>
      <c r="U21" s="21">
        <f t="shared" si="465"/>
        <v>0</v>
      </c>
      <c r="V21" s="21">
        <f t="shared" si="465"/>
        <v>0</v>
      </c>
      <c r="W21" s="21">
        <f t="shared" si="465"/>
        <v>0</v>
      </c>
      <c r="X21" s="21">
        <f t="shared" si="465"/>
        <v>0</v>
      </c>
      <c r="Y21" s="21">
        <f t="shared" si="465"/>
        <v>0</v>
      </c>
      <c r="Z21" s="21">
        <f t="shared" si="465"/>
        <v>0</v>
      </c>
      <c r="AA21" s="21">
        <f t="shared" si="465"/>
        <v>0</v>
      </c>
      <c r="AB21" s="21">
        <f t="shared" si="465"/>
        <v>0</v>
      </c>
      <c r="AC21" s="21">
        <f t="shared" si="465"/>
        <v>0</v>
      </c>
      <c r="AD21" s="21">
        <f t="shared" si="465"/>
        <v>0</v>
      </c>
      <c r="AE21" s="21">
        <f t="shared" si="465"/>
        <v>0</v>
      </c>
      <c r="AF21" s="21">
        <f t="shared" si="465"/>
        <v>0</v>
      </c>
      <c r="AG21" s="21">
        <f t="shared" si="465"/>
        <v>0</v>
      </c>
      <c r="AH21" s="21">
        <f>SUMPRODUCT((C18:AG18&gt;=$W$5)*(C18:AG18&lt;=$AD$5)*(C18:AG18&lt;C23)*(TEXT(C19:AG19,"aaa")="土")*1)</f>
        <v>4</v>
      </c>
      <c r="AI21" s="21">
        <f>SUMPRODUCT((C18:AG18&gt;=$W$5)*(C18:AG18&lt;=$AD$5)*(C18:AG18&lt;C23)*(TEXT(C19:AG19,"aaa")="日")*1)</f>
        <v>4</v>
      </c>
      <c r="AJ21" s="1"/>
      <c r="AK21" s="1"/>
      <c r="AL21" s="21">
        <f>IF(OR(AL18=$AD$5,AL18=$W$5),"★",)</f>
        <v>0</v>
      </c>
      <c r="AM21" s="21">
        <f t="shared" ref="AM21:BP21" si="466">IF(OR(AM18=$AD$5,AM18=$W$5),"★",)</f>
        <v>0</v>
      </c>
      <c r="AN21" s="21">
        <f t="shared" si="466"/>
        <v>0</v>
      </c>
      <c r="AO21" s="21">
        <f t="shared" si="466"/>
        <v>0</v>
      </c>
      <c r="AP21" s="21">
        <f t="shared" si="466"/>
        <v>0</v>
      </c>
      <c r="AQ21" s="21">
        <f t="shared" si="466"/>
        <v>0</v>
      </c>
      <c r="AR21" s="21">
        <f t="shared" si="466"/>
        <v>0</v>
      </c>
      <c r="AS21" s="21">
        <f t="shared" si="466"/>
        <v>0</v>
      </c>
      <c r="AT21" s="21">
        <f t="shared" si="466"/>
        <v>0</v>
      </c>
      <c r="AU21" s="21">
        <f t="shared" si="466"/>
        <v>0</v>
      </c>
      <c r="AV21" s="21">
        <f t="shared" si="466"/>
        <v>0</v>
      </c>
      <c r="AW21" s="21">
        <f t="shared" si="466"/>
        <v>0</v>
      </c>
      <c r="AX21" s="21">
        <f t="shared" si="466"/>
        <v>0</v>
      </c>
      <c r="AY21" s="21">
        <f t="shared" si="466"/>
        <v>0</v>
      </c>
      <c r="AZ21" s="21">
        <f t="shared" si="466"/>
        <v>0</v>
      </c>
      <c r="BA21" s="21">
        <f t="shared" si="466"/>
        <v>0</v>
      </c>
      <c r="BB21" s="21">
        <f t="shared" si="466"/>
        <v>0</v>
      </c>
      <c r="BC21" s="21">
        <f t="shared" si="466"/>
        <v>0</v>
      </c>
      <c r="BD21" s="21">
        <f t="shared" si="466"/>
        <v>0</v>
      </c>
      <c r="BE21" s="21">
        <f t="shared" si="466"/>
        <v>0</v>
      </c>
      <c r="BF21" s="21">
        <f t="shared" si="466"/>
        <v>0</v>
      </c>
      <c r="BG21" s="21">
        <f t="shared" si="466"/>
        <v>0</v>
      </c>
      <c r="BH21" s="21">
        <f t="shared" si="466"/>
        <v>0</v>
      </c>
      <c r="BI21" s="21">
        <f t="shared" si="466"/>
        <v>0</v>
      </c>
      <c r="BJ21" s="21">
        <f t="shared" si="466"/>
        <v>0</v>
      </c>
      <c r="BK21" s="21">
        <f t="shared" si="466"/>
        <v>0</v>
      </c>
      <c r="BL21" s="21">
        <f t="shared" si="466"/>
        <v>0</v>
      </c>
      <c r="BM21" s="21">
        <f t="shared" si="466"/>
        <v>0</v>
      </c>
      <c r="BN21" s="21">
        <f t="shared" si="466"/>
        <v>0</v>
      </c>
      <c r="BO21" s="21">
        <f t="shared" si="466"/>
        <v>0</v>
      </c>
      <c r="BP21" s="21">
        <f t="shared" si="466"/>
        <v>0</v>
      </c>
      <c r="BQ21" s="21">
        <f>SUMPRODUCT((AL18:BP18&gt;=$W$5)*(AL18:BP18&lt;=$AD$5)*(AL18:BP18&lt;AL23)*(TEXT(AL19:BP19,"aaa")="土")*1)</f>
        <v>4</v>
      </c>
      <c r="BR21" s="21">
        <f>SUMPRODUCT((AL18:BP18&gt;=$W$5)*(AL18:BP18&lt;=$AD$5)*(AL18:BP18&lt;AL23)*(TEXT(AL19:BP19,"aaa")="日")*1)</f>
        <v>4</v>
      </c>
      <c r="BS21" s="1"/>
      <c r="BT21" s="1"/>
      <c r="BU21" s="21">
        <f>IF(OR(BU18=$AD$5,BU18=$W$5),"★",)</f>
        <v>0</v>
      </c>
      <c r="BV21" s="21">
        <f t="shared" ref="BV21:CY21" si="467">IF(OR(BV18=$AD$5,BV18=$W$5),"★",)</f>
        <v>0</v>
      </c>
      <c r="BW21" s="21">
        <f t="shared" si="467"/>
        <v>0</v>
      </c>
      <c r="BX21" s="21">
        <f t="shared" si="467"/>
        <v>0</v>
      </c>
      <c r="BY21" s="21">
        <f t="shared" si="467"/>
        <v>0</v>
      </c>
      <c r="BZ21" s="21">
        <f t="shared" si="467"/>
        <v>0</v>
      </c>
      <c r="CA21" s="21">
        <f t="shared" si="467"/>
        <v>0</v>
      </c>
      <c r="CB21" s="21">
        <f t="shared" si="467"/>
        <v>0</v>
      </c>
      <c r="CC21" s="21">
        <f t="shared" si="467"/>
        <v>0</v>
      </c>
      <c r="CD21" s="21">
        <f t="shared" si="467"/>
        <v>0</v>
      </c>
      <c r="CE21" s="21">
        <f t="shared" si="467"/>
        <v>0</v>
      </c>
      <c r="CF21" s="21">
        <f t="shared" si="467"/>
        <v>0</v>
      </c>
      <c r="CG21" s="21">
        <f t="shared" si="467"/>
        <v>0</v>
      </c>
      <c r="CH21" s="21">
        <f t="shared" si="467"/>
        <v>0</v>
      </c>
      <c r="CI21" s="21">
        <f t="shared" si="467"/>
        <v>0</v>
      </c>
      <c r="CJ21" s="21">
        <f t="shared" si="467"/>
        <v>0</v>
      </c>
      <c r="CK21" s="21">
        <f t="shared" si="467"/>
        <v>0</v>
      </c>
      <c r="CL21" s="21">
        <f t="shared" si="467"/>
        <v>0</v>
      </c>
      <c r="CM21" s="21">
        <f t="shared" si="467"/>
        <v>0</v>
      </c>
      <c r="CN21" s="21">
        <f t="shared" si="467"/>
        <v>0</v>
      </c>
      <c r="CO21" s="21">
        <f t="shared" si="467"/>
        <v>0</v>
      </c>
      <c r="CP21" s="21">
        <f t="shared" si="467"/>
        <v>0</v>
      </c>
      <c r="CQ21" s="21">
        <f t="shared" si="467"/>
        <v>0</v>
      </c>
      <c r="CR21" s="21">
        <f t="shared" si="467"/>
        <v>0</v>
      </c>
      <c r="CS21" s="21">
        <f t="shared" si="467"/>
        <v>0</v>
      </c>
      <c r="CT21" s="21">
        <f t="shared" si="467"/>
        <v>0</v>
      </c>
      <c r="CU21" s="21">
        <f t="shared" si="467"/>
        <v>0</v>
      </c>
      <c r="CV21" s="21">
        <f t="shared" si="467"/>
        <v>0</v>
      </c>
      <c r="CW21" s="21">
        <f t="shared" si="467"/>
        <v>0</v>
      </c>
      <c r="CX21" s="21">
        <f t="shared" si="467"/>
        <v>0</v>
      </c>
      <c r="CY21" s="21">
        <f t="shared" si="467"/>
        <v>0</v>
      </c>
      <c r="CZ21" s="21">
        <f>SUMPRODUCT((BU18:CY18&gt;=$W$5)*(BU18:CY18&lt;=$AD$5)*(BU18:CY18&lt;BU23)*(TEXT(BU19:CY19,"aaa")="土")*1)</f>
        <v>5</v>
      </c>
      <c r="DA21" s="21">
        <f>SUMPRODUCT((BU18:CY18&gt;=$W$5)*(BU18:CY18&lt;=$AD$5)*(BU18:CY18&lt;BU23)*(TEXT(BU19:CY19,"aaa")="日")*1)</f>
        <v>4</v>
      </c>
      <c r="DB21" s="1"/>
      <c r="DC21" s="1"/>
      <c r="DD21" s="21">
        <f>IF(OR(DD18=$AD$5,DD18=$W$5),"★",)</f>
        <v>0</v>
      </c>
      <c r="DE21" s="21">
        <f t="shared" ref="DE21:EH21" si="468">IF(OR(DE18=$AD$5,DE18=$W$5),"★",)</f>
        <v>0</v>
      </c>
      <c r="DF21" s="21">
        <f t="shared" si="468"/>
        <v>0</v>
      </c>
      <c r="DG21" s="21">
        <f t="shared" si="468"/>
        <v>0</v>
      </c>
      <c r="DH21" s="21">
        <f t="shared" si="468"/>
        <v>0</v>
      </c>
      <c r="DI21" s="21">
        <f t="shared" si="468"/>
        <v>0</v>
      </c>
      <c r="DJ21" s="21">
        <f t="shared" si="468"/>
        <v>0</v>
      </c>
      <c r="DK21" s="21">
        <f t="shared" si="468"/>
        <v>0</v>
      </c>
      <c r="DL21" s="21">
        <f t="shared" si="468"/>
        <v>0</v>
      </c>
      <c r="DM21" s="21">
        <f t="shared" si="468"/>
        <v>0</v>
      </c>
      <c r="DN21" s="21">
        <f t="shared" si="468"/>
        <v>0</v>
      </c>
      <c r="DO21" s="21">
        <f t="shared" si="468"/>
        <v>0</v>
      </c>
      <c r="DP21" s="21">
        <f t="shared" si="468"/>
        <v>0</v>
      </c>
      <c r="DQ21" s="21">
        <f t="shared" si="468"/>
        <v>0</v>
      </c>
      <c r="DR21" s="21">
        <f t="shared" si="468"/>
        <v>0</v>
      </c>
      <c r="DS21" s="21">
        <f t="shared" si="468"/>
        <v>0</v>
      </c>
      <c r="DT21" s="21">
        <f t="shared" si="468"/>
        <v>0</v>
      </c>
      <c r="DU21" s="21">
        <f t="shared" si="468"/>
        <v>0</v>
      </c>
      <c r="DV21" s="21">
        <f t="shared" si="468"/>
        <v>0</v>
      </c>
      <c r="DW21" s="21">
        <f t="shared" si="468"/>
        <v>0</v>
      </c>
      <c r="DX21" s="21">
        <f t="shared" si="468"/>
        <v>0</v>
      </c>
      <c r="DY21" s="21">
        <f t="shared" si="468"/>
        <v>0</v>
      </c>
      <c r="DZ21" s="21">
        <f t="shared" si="468"/>
        <v>0</v>
      </c>
      <c r="EA21" s="21">
        <f t="shared" si="468"/>
        <v>0</v>
      </c>
      <c r="EB21" s="21">
        <f t="shared" si="468"/>
        <v>0</v>
      </c>
      <c r="EC21" s="21">
        <f t="shared" si="468"/>
        <v>0</v>
      </c>
      <c r="ED21" s="21">
        <f t="shared" si="468"/>
        <v>0</v>
      </c>
      <c r="EE21" s="21">
        <f t="shared" si="468"/>
        <v>0</v>
      </c>
      <c r="EF21" s="21">
        <f t="shared" si="468"/>
        <v>0</v>
      </c>
      <c r="EG21" s="21">
        <f t="shared" si="468"/>
        <v>0</v>
      </c>
      <c r="EH21" s="21">
        <f t="shared" si="468"/>
        <v>0</v>
      </c>
      <c r="EI21" s="21">
        <f>SUMPRODUCT((DD18:EH18&gt;=$W$5)*(DD18:EH18&lt;=$AD$5)*(DD18:EH18&lt;DD23)*(TEXT(DD19:EH19,"aaa")="土")*1)</f>
        <v>4</v>
      </c>
      <c r="EJ21" s="21">
        <f>SUMPRODUCT((DD18:EH18&gt;=$W$5)*(DD18:EH18&lt;=$AD$5)*(DD18:EH18&lt;DD23)*(TEXT(DD19:EH19,"aaa")="日")*1)</f>
        <v>4</v>
      </c>
      <c r="EK21" s="1"/>
      <c r="EL21" s="1"/>
      <c r="EM21" s="21">
        <f>IF(OR(EM18=$AD$5,EM18=$W$5),"★",)</f>
        <v>0</v>
      </c>
      <c r="EN21" s="21">
        <f t="shared" ref="EN21:FQ21" si="469">IF(OR(EN18=$AD$5,EN18=$W$5),"★",)</f>
        <v>0</v>
      </c>
      <c r="EO21" s="21">
        <f t="shared" si="469"/>
        <v>0</v>
      </c>
      <c r="EP21" s="21">
        <f t="shared" si="469"/>
        <v>0</v>
      </c>
      <c r="EQ21" s="21">
        <f t="shared" si="469"/>
        <v>0</v>
      </c>
      <c r="ER21" s="21">
        <f t="shared" si="469"/>
        <v>0</v>
      </c>
      <c r="ES21" s="21">
        <f t="shared" si="469"/>
        <v>0</v>
      </c>
      <c r="ET21" s="21">
        <f t="shared" si="469"/>
        <v>0</v>
      </c>
      <c r="EU21" s="21">
        <f t="shared" si="469"/>
        <v>0</v>
      </c>
      <c r="EV21" s="21">
        <f t="shared" si="469"/>
        <v>0</v>
      </c>
      <c r="EW21" s="21">
        <f t="shared" si="469"/>
        <v>0</v>
      </c>
      <c r="EX21" s="21">
        <f t="shared" si="469"/>
        <v>0</v>
      </c>
      <c r="EY21" s="21">
        <f t="shared" si="469"/>
        <v>0</v>
      </c>
      <c r="EZ21" s="21">
        <f t="shared" si="469"/>
        <v>0</v>
      </c>
      <c r="FA21" s="21">
        <f t="shared" si="469"/>
        <v>0</v>
      </c>
      <c r="FB21" s="21">
        <f t="shared" si="469"/>
        <v>0</v>
      </c>
      <c r="FC21" s="21">
        <f t="shared" si="469"/>
        <v>0</v>
      </c>
      <c r="FD21" s="21">
        <f t="shared" si="469"/>
        <v>0</v>
      </c>
      <c r="FE21" s="21">
        <f t="shared" si="469"/>
        <v>0</v>
      </c>
      <c r="FF21" s="21">
        <f t="shared" si="469"/>
        <v>0</v>
      </c>
      <c r="FG21" s="21">
        <f t="shared" si="469"/>
        <v>0</v>
      </c>
      <c r="FH21" s="21">
        <f t="shared" si="469"/>
        <v>0</v>
      </c>
      <c r="FI21" s="21">
        <f t="shared" si="469"/>
        <v>0</v>
      </c>
      <c r="FJ21" s="21">
        <f t="shared" si="469"/>
        <v>0</v>
      </c>
      <c r="FK21" s="21">
        <f t="shared" si="469"/>
        <v>0</v>
      </c>
      <c r="FL21" s="21">
        <f t="shared" si="469"/>
        <v>0</v>
      </c>
      <c r="FM21" s="21">
        <f t="shared" si="469"/>
        <v>0</v>
      </c>
      <c r="FN21" s="21">
        <f t="shared" si="469"/>
        <v>0</v>
      </c>
      <c r="FO21" s="21">
        <f t="shared" si="469"/>
        <v>0</v>
      </c>
      <c r="FP21" s="21">
        <f t="shared" si="469"/>
        <v>0</v>
      </c>
      <c r="FQ21" s="21">
        <f t="shared" si="469"/>
        <v>0</v>
      </c>
      <c r="FR21" s="21">
        <f>SUMPRODUCT((EM18:FQ18&gt;=$W$5)*(EM18:FQ18&lt;=$AD$5)*(EM18:FQ18&lt;EM23)*(TEXT(EM19:FQ19,"aaa")="土")*1)</f>
        <v>5</v>
      </c>
      <c r="FS21" s="21">
        <f>SUMPRODUCT((EM18:FQ18&gt;=$W$5)*(EM18:FQ18&lt;=$AD$5)*(EM18:FQ18&lt;EM23)*(TEXT(EM19:FQ19,"aaa")="日")*1)</f>
        <v>5</v>
      </c>
      <c r="FT21" s="1"/>
      <c r="FU21" s="1"/>
      <c r="FV21" s="21">
        <f>IF(OR(FV18=$AD$5,FV18=$W$5),"★",)</f>
        <v>0</v>
      </c>
      <c r="FW21" s="21">
        <f t="shared" ref="FW21:GZ21" si="470">IF(OR(FW18=$AD$5,FW18=$W$5),"★",)</f>
        <v>0</v>
      </c>
      <c r="FX21" s="21">
        <f t="shared" si="470"/>
        <v>0</v>
      </c>
      <c r="FY21" s="21">
        <f t="shared" si="470"/>
        <v>0</v>
      </c>
      <c r="FZ21" s="21">
        <f t="shared" si="470"/>
        <v>0</v>
      </c>
      <c r="GA21" s="21">
        <f t="shared" si="470"/>
        <v>0</v>
      </c>
      <c r="GB21" s="21">
        <f t="shared" si="470"/>
        <v>0</v>
      </c>
      <c r="GC21" s="21">
        <f t="shared" si="470"/>
        <v>0</v>
      </c>
      <c r="GD21" s="21">
        <f t="shared" si="470"/>
        <v>0</v>
      </c>
      <c r="GE21" s="21">
        <f t="shared" si="470"/>
        <v>0</v>
      </c>
      <c r="GF21" s="21">
        <f t="shared" si="470"/>
        <v>0</v>
      </c>
      <c r="GG21" s="21">
        <f t="shared" si="470"/>
        <v>0</v>
      </c>
      <c r="GH21" s="21">
        <f t="shared" si="470"/>
        <v>0</v>
      </c>
      <c r="GI21" s="21">
        <f t="shared" si="470"/>
        <v>0</v>
      </c>
      <c r="GJ21" s="21">
        <f t="shared" si="470"/>
        <v>0</v>
      </c>
      <c r="GK21" s="21">
        <f t="shared" si="470"/>
        <v>0</v>
      </c>
      <c r="GL21" s="21">
        <f t="shared" si="470"/>
        <v>0</v>
      </c>
      <c r="GM21" s="21">
        <f t="shared" si="470"/>
        <v>0</v>
      </c>
      <c r="GN21" s="21">
        <f t="shared" si="470"/>
        <v>0</v>
      </c>
      <c r="GO21" s="21">
        <f t="shared" si="470"/>
        <v>0</v>
      </c>
      <c r="GP21" s="21">
        <f t="shared" si="470"/>
        <v>0</v>
      </c>
      <c r="GQ21" s="21">
        <f t="shared" si="470"/>
        <v>0</v>
      </c>
      <c r="GR21" s="21">
        <f t="shared" si="470"/>
        <v>0</v>
      </c>
      <c r="GS21" s="21">
        <f t="shared" si="470"/>
        <v>0</v>
      </c>
      <c r="GT21" s="21">
        <f t="shared" si="470"/>
        <v>0</v>
      </c>
      <c r="GU21" s="21">
        <f t="shared" si="470"/>
        <v>0</v>
      </c>
      <c r="GV21" s="21">
        <f t="shared" si="470"/>
        <v>0</v>
      </c>
      <c r="GW21" s="21">
        <f t="shared" si="470"/>
        <v>0</v>
      </c>
      <c r="GX21" s="21">
        <f t="shared" si="470"/>
        <v>0</v>
      </c>
      <c r="GY21" s="21">
        <f t="shared" si="470"/>
        <v>0</v>
      </c>
      <c r="GZ21" s="21">
        <f t="shared" si="470"/>
        <v>0</v>
      </c>
      <c r="HA21" s="21">
        <f>SUMPRODUCT((FV18:GZ18&gt;=$W$5)*(FV18:GZ18&lt;=$AD$5)*(FV18:GZ18&lt;FV23)*(TEXT(FV19:GZ19,"aaa")="土")*1)</f>
        <v>5</v>
      </c>
      <c r="HB21" s="21">
        <f>SUMPRODUCT((FV18:GZ18&gt;=$W$5)*(FV18:GZ18&lt;=$AD$5)*(FV18:GZ18&lt;FV23)*(TEXT(FV19:GZ19,"aaa")="日")*1)</f>
        <v>5</v>
      </c>
    </row>
    <row r="22" spans="1:210" ht="19.5">
      <c r="A22" s="1"/>
      <c r="B22" s="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2">
        <f>C23</f>
        <v>45962</v>
      </c>
      <c r="Q22" s="42"/>
      <c r="R22" s="42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23" t="s">
        <v>22</v>
      </c>
      <c r="AG22" s="22" t="str">
        <f>IF(OR(AH25&gt;=AI24,AH25&gt;=(AH26+AI26)),"OK","NG")</f>
        <v>NG</v>
      </c>
      <c r="AH22" s="21">
        <f>IFERROR(IF(AG22="NG",1,0),0)</f>
        <v>1</v>
      </c>
      <c r="AI22" s="21"/>
      <c r="AJ22" s="1"/>
      <c r="AK22" s="1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2">
        <f>AL23</f>
        <v>46143</v>
      </c>
      <c r="AZ22" s="42"/>
      <c r="BA22" s="42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23" t="s">
        <v>22</v>
      </c>
      <c r="BP22" s="22" t="str">
        <f>IF(OR(BQ25&gt;=BR24,BQ25&gt;=(BQ26+BR26)),"OK","NG")</f>
        <v>NG</v>
      </c>
      <c r="BQ22" s="21">
        <f>IFERROR(IF(BP22="NG",1,0),0)</f>
        <v>1</v>
      </c>
      <c r="BR22" s="21"/>
      <c r="BS22" s="1"/>
      <c r="BT22" s="1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2">
        <f>BU23</f>
        <v>46327</v>
      </c>
      <c r="CI22" s="42"/>
      <c r="CJ22" s="42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23" t="s">
        <v>22</v>
      </c>
      <c r="CY22" s="22" t="str">
        <f>IF(OR(CZ25&gt;=DA24,CZ25&gt;=(CZ26+DA26)),"OK","NG")</f>
        <v>NG</v>
      </c>
      <c r="CZ22" s="21">
        <f>IFERROR(IF(CY22="NG",1,0),0)</f>
        <v>1</v>
      </c>
      <c r="DA22" s="21"/>
      <c r="DB22" s="1"/>
      <c r="DC22" s="1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2">
        <f>DD23</f>
        <v>46508</v>
      </c>
      <c r="DR22" s="42"/>
      <c r="DS22" s="42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23" t="s">
        <v>22</v>
      </c>
      <c r="EH22" s="22" t="str">
        <f>IF(OR(EI25&gt;=EJ24,EI25&gt;=(EI26+EJ26)),"OK","NG")</f>
        <v>NG</v>
      </c>
      <c r="EI22" s="21">
        <f>IFERROR(IF(EH22="NG",1,0),0)</f>
        <v>1</v>
      </c>
      <c r="EJ22" s="21"/>
      <c r="EK22" s="1"/>
      <c r="EL22" s="1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2">
        <f>EM23</f>
        <v>46692</v>
      </c>
      <c r="FA22" s="42"/>
      <c r="FB22" s="42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23" t="s">
        <v>22</v>
      </c>
      <c r="FQ22" s="22" t="str">
        <f>IF(OR(FR25&gt;=FS24,FR25&gt;=(FR26+FS26)),"OK","NG")</f>
        <v>NG</v>
      </c>
      <c r="FR22" s="21">
        <f>IFERROR(IF(FQ22="NG",1,0),0)</f>
        <v>1</v>
      </c>
      <c r="FS22" s="21"/>
      <c r="FT22" s="1"/>
      <c r="FU22" s="1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2">
        <f>FV23</f>
        <v>46874</v>
      </c>
      <c r="GJ22" s="42"/>
      <c r="GK22" s="42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23" t="s">
        <v>22</v>
      </c>
      <c r="GZ22" s="22" t="str">
        <f>IF(OR(HA25&gt;=HB24,HA25&gt;=(HA26+HB26)),"OK","NG")</f>
        <v>NG</v>
      </c>
      <c r="HA22" s="21">
        <f>IFERROR(IF(GZ22="NG",1,0),0)</f>
        <v>1</v>
      </c>
      <c r="HB22" s="21"/>
    </row>
    <row r="23" spans="1:210" ht="19.5">
      <c r="A23" s="40" t="s">
        <v>6</v>
      </c>
      <c r="B23" s="41"/>
      <c r="C23" s="7">
        <f>DATE(YEAR(AH18),MONTH(AH18),1)</f>
        <v>45962</v>
      </c>
      <c r="D23" s="7">
        <f>C23+DAY(1)</f>
        <v>45963</v>
      </c>
      <c r="E23" s="7">
        <f t="shared" ref="E23:AH23" si="471">D23+DAY(1)</f>
        <v>45964</v>
      </c>
      <c r="F23" s="7">
        <f t="shared" si="471"/>
        <v>45965</v>
      </c>
      <c r="G23" s="7">
        <f t="shared" si="471"/>
        <v>45966</v>
      </c>
      <c r="H23" s="7">
        <f t="shared" si="471"/>
        <v>45967</v>
      </c>
      <c r="I23" s="7">
        <f t="shared" si="471"/>
        <v>45968</v>
      </c>
      <c r="J23" s="7">
        <f t="shared" si="471"/>
        <v>45969</v>
      </c>
      <c r="K23" s="7">
        <f t="shared" si="471"/>
        <v>45970</v>
      </c>
      <c r="L23" s="7">
        <f t="shared" si="471"/>
        <v>45971</v>
      </c>
      <c r="M23" s="7">
        <f t="shared" si="471"/>
        <v>45972</v>
      </c>
      <c r="N23" s="7">
        <f t="shared" si="471"/>
        <v>45973</v>
      </c>
      <c r="O23" s="7">
        <f t="shared" si="471"/>
        <v>45974</v>
      </c>
      <c r="P23" s="7">
        <f t="shared" si="471"/>
        <v>45975</v>
      </c>
      <c r="Q23" s="7">
        <f t="shared" si="471"/>
        <v>45976</v>
      </c>
      <c r="R23" s="7">
        <f t="shared" si="471"/>
        <v>45977</v>
      </c>
      <c r="S23" s="7">
        <f t="shared" si="471"/>
        <v>45978</v>
      </c>
      <c r="T23" s="7">
        <f t="shared" si="471"/>
        <v>45979</v>
      </c>
      <c r="U23" s="7">
        <f t="shared" si="471"/>
        <v>45980</v>
      </c>
      <c r="V23" s="7">
        <f t="shared" si="471"/>
        <v>45981</v>
      </c>
      <c r="W23" s="7">
        <f t="shared" si="471"/>
        <v>45982</v>
      </c>
      <c r="X23" s="7">
        <f>W23+DAY(1)</f>
        <v>45983</v>
      </c>
      <c r="Y23" s="7">
        <f t="shared" si="471"/>
        <v>45984</v>
      </c>
      <c r="Z23" s="7">
        <f t="shared" si="471"/>
        <v>45985</v>
      </c>
      <c r="AA23" s="7">
        <f t="shared" si="471"/>
        <v>45986</v>
      </c>
      <c r="AB23" s="7">
        <f t="shared" si="471"/>
        <v>45987</v>
      </c>
      <c r="AC23" s="7">
        <f t="shared" si="471"/>
        <v>45988</v>
      </c>
      <c r="AD23" s="7">
        <f t="shared" si="471"/>
        <v>45989</v>
      </c>
      <c r="AE23" s="7">
        <f t="shared" si="471"/>
        <v>45990</v>
      </c>
      <c r="AF23" s="7">
        <f t="shared" si="471"/>
        <v>45991</v>
      </c>
      <c r="AG23" s="7">
        <f t="shared" si="471"/>
        <v>45992</v>
      </c>
      <c r="AH23" s="27">
        <f t="shared" si="471"/>
        <v>45993</v>
      </c>
      <c r="AI23" s="21"/>
      <c r="AJ23" s="40" t="s">
        <v>6</v>
      </c>
      <c r="AK23" s="41"/>
      <c r="AL23" s="7">
        <f>DATE(YEAR(BQ18),MONTH(BQ18),1)</f>
        <v>46143</v>
      </c>
      <c r="AM23" s="7">
        <f>AL23+DAY(1)</f>
        <v>46144</v>
      </c>
      <c r="AN23" s="7">
        <f t="shared" ref="AN23:BF23" si="472">AM23+DAY(1)</f>
        <v>46145</v>
      </c>
      <c r="AO23" s="7">
        <f t="shared" si="472"/>
        <v>46146</v>
      </c>
      <c r="AP23" s="7">
        <f t="shared" si="472"/>
        <v>46147</v>
      </c>
      <c r="AQ23" s="7">
        <f t="shared" si="472"/>
        <v>46148</v>
      </c>
      <c r="AR23" s="7">
        <f t="shared" si="472"/>
        <v>46149</v>
      </c>
      <c r="AS23" s="7">
        <f t="shared" si="472"/>
        <v>46150</v>
      </c>
      <c r="AT23" s="7">
        <f t="shared" si="472"/>
        <v>46151</v>
      </c>
      <c r="AU23" s="7">
        <f t="shared" si="472"/>
        <v>46152</v>
      </c>
      <c r="AV23" s="7">
        <f t="shared" si="472"/>
        <v>46153</v>
      </c>
      <c r="AW23" s="7">
        <f t="shared" si="472"/>
        <v>46154</v>
      </c>
      <c r="AX23" s="7">
        <f t="shared" si="472"/>
        <v>46155</v>
      </c>
      <c r="AY23" s="7">
        <f t="shared" si="472"/>
        <v>46156</v>
      </c>
      <c r="AZ23" s="7">
        <f t="shared" si="472"/>
        <v>46157</v>
      </c>
      <c r="BA23" s="7">
        <f t="shared" si="472"/>
        <v>46158</v>
      </c>
      <c r="BB23" s="7">
        <f t="shared" si="472"/>
        <v>46159</v>
      </c>
      <c r="BC23" s="7">
        <f t="shared" si="472"/>
        <v>46160</v>
      </c>
      <c r="BD23" s="7">
        <f t="shared" si="472"/>
        <v>46161</v>
      </c>
      <c r="BE23" s="7">
        <f t="shared" si="472"/>
        <v>46162</v>
      </c>
      <c r="BF23" s="7">
        <f t="shared" si="472"/>
        <v>46163</v>
      </c>
      <c r="BG23" s="7">
        <f>BF23+DAY(1)</f>
        <v>46164</v>
      </c>
      <c r="BH23" s="7">
        <f t="shared" ref="BH23:BP23" si="473">BG23+DAY(1)</f>
        <v>46165</v>
      </c>
      <c r="BI23" s="7">
        <f t="shared" si="473"/>
        <v>46166</v>
      </c>
      <c r="BJ23" s="7">
        <f t="shared" si="473"/>
        <v>46167</v>
      </c>
      <c r="BK23" s="7">
        <f t="shared" si="473"/>
        <v>46168</v>
      </c>
      <c r="BL23" s="7">
        <f t="shared" si="473"/>
        <v>46169</v>
      </c>
      <c r="BM23" s="7">
        <f t="shared" si="473"/>
        <v>46170</v>
      </c>
      <c r="BN23" s="7">
        <f t="shared" si="473"/>
        <v>46171</v>
      </c>
      <c r="BO23" s="7">
        <f t="shared" si="473"/>
        <v>46172</v>
      </c>
      <c r="BP23" s="7">
        <f t="shared" si="473"/>
        <v>46173</v>
      </c>
      <c r="BQ23" s="27">
        <f>BP23+DAY(1)</f>
        <v>46174</v>
      </c>
      <c r="BR23" s="21"/>
      <c r="BS23" s="40" t="s">
        <v>6</v>
      </c>
      <c r="BT23" s="41"/>
      <c r="BU23" s="7">
        <f>DATE(YEAR(CZ18),MONTH(CZ18),1)</f>
        <v>46327</v>
      </c>
      <c r="BV23" s="7">
        <f>BU23+DAY(1)</f>
        <v>46328</v>
      </c>
      <c r="BW23" s="7">
        <f t="shared" ref="BW23" si="474">BV23+DAY(1)</f>
        <v>46329</v>
      </c>
      <c r="BX23" s="7">
        <f t="shared" ref="BX23" si="475">BW23+DAY(1)</f>
        <v>46330</v>
      </c>
      <c r="BY23" s="7">
        <f t="shared" ref="BY23" si="476">BX23+DAY(1)</f>
        <v>46331</v>
      </c>
      <c r="BZ23" s="7">
        <f t="shared" ref="BZ23" si="477">BY23+DAY(1)</f>
        <v>46332</v>
      </c>
      <c r="CA23" s="7">
        <f t="shared" ref="CA23" si="478">BZ23+DAY(1)</f>
        <v>46333</v>
      </c>
      <c r="CB23" s="7">
        <f t="shared" ref="CB23" si="479">CA23+DAY(1)</f>
        <v>46334</v>
      </c>
      <c r="CC23" s="7">
        <f t="shared" ref="CC23" si="480">CB23+DAY(1)</f>
        <v>46335</v>
      </c>
      <c r="CD23" s="7">
        <f t="shared" ref="CD23" si="481">CC23+DAY(1)</f>
        <v>46336</v>
      </c>
      <c r="CE23" s="7">
        <f t="shared" ref="CE23" si="482">CD23+DAY(1)</f>
        <v>46337</v>
      </c>
      <c r="CF23" s="7">
        <f t="shared" ref="CF23" si="483">CE23+DAY(1)</f>
        <v>46338</v>
      </c>
      <c r="CG23" s="7">
        <f t="shared" ref="CG23" si="484">CF23+DAY(1)</f>
        <v>46339</v>
      </c>
      <c r="CH23" s="7">
        <f t="shared" ref="CH23" si="485">CG23+DAY(1)</f>
        <v>46340</v>
      </c>
      <c r="CI23" s="7">
        <f t="shared" ref="CI23" si="486">CH23+DAY(1)</f>
        <v>46341</v>
      </c>
      <c r="CJ23" s="7">
        <f t="shared" ref="CJ23" si="487">CI23+DAY(1)</f>
        <v>46342</v>
      </c>
      <c r="CK23" s="7">
        <f t="shared" ref="CK23" si="488">CJ23+DAY(1)</f>
        <v>46343</v>
      </c>
      <c r="CL23" s="7">
        <f t="shared" ref="CL23" si="489">CK23+DAY(1)</f>
        <v>46344</v>
      </c>
      <c r="CM23" s="7">
        <f t="shared" ref="CM23" si="490">CL23+DAY(1)</f>
        <v>46345</v>
      </c>
      <c r="CN23" s="7">
        <f t="shared" ref="CN23" si="491">CM23+DAY(1)</f>
        <v>46346</v>
      </c>
      <c r="CO23" s="7">
        <f t="shared" ref="CO23" si="492">CN23+DAY(1)</f>
        <v>46347</v>
      </c>
      <c r="CP23" s="7">
        <f>CO23+DAY(1)</f>
        <v>46348</v>
      </c>
      <c r="CQ23" s="7">
        <f t="shared" ref="CQ23" si="493">CP23+DAY(1)</f>
        <v>46349</v>
      </c>
      <c r="CR23" s="7">
        <f t="shared" ref="CR23" si="494">CQ23+DAY(1)</f>
        <v>46350</v>
      </c>
      <c r="CS23" s="7">
        <f t="shared" ref="CS23" si="495">CR23+DAY(1)</f>
        <v>46351</v>
      </c>
      <c r="CT23" s="7">
        <f t="shared" ref="CT23" si="496">CS23+DAY(1)</f>
        <v>46352</v>
      </c>
      <c r="CU23" s="7">
        <f t="shared" ref="CU23" si="497">CT23+DAY(1)</f>
        <v>46353</v>
      </c>
      <c r="CV23" s="7">
        <f t="shared" ref="CV23" si="498">CU23+DAY(1)</f>
        <v>46354</v>
      </c>
      <c r="CW23" s="7">
        <f t="shared" ref="CW23" si="499">CV23+DAY(1)</f>
        <v>46355</v>
      </c>
      <c r="CX23" s="7">
        <f t="shared" ref="CX23" si="500">CW23+DAY(1)</f>
        <v>46356</v>
      </c>
      <c r="CY23" s="7">
        <f t="shared" ref="CY23" si="501">CX23+DAY(1)</f>
        <v>46357</v>
      </c>
      <c r="CZ23" s="27">
        <f t="shared" ref="CZ23" si="502">CY23+DAY(1)</f>
        <v>46358</v>
      </c>
      <c r="DA23" s="21"/>
      <c r="DB23" s="40" t="s">
        <v>6</v>
      </c>
      <c r="DC23" s="41"/>
      <c r="DD23" s="7">
        <f>DATE(YEAR(EI18),MONTH(EI18),1)</f>
        <v>46508</v>
      </c>
      <c r="DE23" s="7">
        <f>DD23+DAY(1)</f>
        <v>46509</v>
      </c>
      <c r="DF23" s="7">
        <f t="shared" ref="DF23" si="503">DE23+DAY(1)</f>
        <v>46510</v>
      </c>
      <c r="DG23" s="7">
        <f t="shared" ref="DG23" si="504">DF23+DAY(1)</f>
        <v>46511</v>
      </c>
      <c r="DH23" s="7">
        <f t="shared" ref="DH23" si="505">DG23+DAY(1)</f>
        <v>46512</v>
      </c>
      <c r="DI23" s="7">
        <f t="shared" ref="DI23" si="506">DH23+DAY(1)</f>
        <v>46513</v>
      </c>
      <c r="DJ23" s="7">
        <f t="shared" ref="DJ23" si="507">DI23+DAY(1)</f>
        <v>46514</v>
      </c>
      <c r="DK23" s="7">
        <f t="shared" ref="DK23" si="508">DJ23+DAY(1)</f>
        <v>46515</v>
      </c>
      <c r="DL23" s="7">
        <f t="shared" ref="DL23" si="509">DK23+DAY(1)</f>
        <v>46516</v>
      </c>
      <c r="DM23" s="7">
        <f t="shared" ref="DM23" si="510">DL23+DAY(1)</f>
        <v>46517</v>
      </c>
      <c r="DN23" s="7">
        <f t="shared" ref="DN23" si="511">DM23+DAY(1)</f>
        <v>46518</v>
      </c>
      <c r="DO23" s="7">
        <f t="shared" ref="DO23" si="512">DN23+DAY(1)</f>
        <v>46519</v>
      </c>
      <c r="DP23" s="7">
        <f t="shared" ref="DP23" si="513">DO23+DAY(1)</f>
        <v>46520</v>
      </c>
      <c r="DQ23" s="7">
        <f t="shared" ref="DQ23" si="514">DP23+DAY(1)</f>
        <v>46521</v>
      </c>
      <c r="DR23" s="7">
        <f t="shared" ref="DR23" si="515">DQ23+DAY(1)</f>
        <v>46522</v>
      </c>
      <c r="DS23" s="7">
        <f t="shared" ref="DS23" si="516">DR23+DAY(1)</f>
        <v>46523</v>
      </c>
      <c r="DT23" s="7">
        <f t="shared" ref="DT23" si="517">DS23+DAY(1)</f>
        <v>46524</v>
      </c>
      <c r="DU23" s="7">
        <f t="shared" ref="DU23" si="518">DT23+DAY(1)</f>
        <v>46525</v>
      </c>
      <c r="DV23" s="7">
        <f t="shared" ref="DV23" si="519">DU23+DAY(1)</f>
        <v>46526</v>
      </c>
      <c r="DW23" s="7">
        <f t="shared" ref="DW23" si="520">DV23+DAY(1)</f>
        <v>46527</v>
      </c>
      <c r="DX23" s="7">
        <f t="shared" ref="DX23" si="521">DW23+DAY(1)</f>
        <v>46528</v>
      </c>
      <c r="DY23" s="7">
        <f>DX23+DAY(1)</f>
        <v>46529</v>
      </c>
      <c r="DZ23" s="7">
        <f t="shared" ref="DZ23" si="522">DY23+DAY(1)</f>
        <v>46530</v>
      </c>
      <c r="EA23" s="7">
        <f t="shared" ref="EA23" si="523">DZ23+DAY(1)</f>
        <v>46531</v>
      </c>
      <c r="EB23" s="7">
        <f t="shared" ref="EB23" si="524">EA23+DAY(1)</f>
        <v>46532</v>
      </c>
      <c r="EC23" s="7">
        <f t="shared" ref="EC23" si="525">EB23+DAY(1)</f>
        <v>46533</v>
      </c>
      <c r="ED23" s="7">
        <f t="shared" ref="ED23" si="526">EC23+DAY(1)</f>
        <v>46534</v>
      </c>
      <c r="EE23" s="7">
        <f t="shared" ref="EE23" si="527">ED23+DAY(1)</f>
        <v>46535</v>
      </c>
      <c r="EF23" s="7">
        <f t="shared" ref="EF23" si="528">EE23+DAY(1)</f>
        <v>46536</v>
      </c>
      <c r="EG23" s="7">
        <f t="shared" ref="EG23" si="529">EF23+DAY(1)</f>
        <v>46537</v>
      </c>
      <c r="EH23" s="7">
        <f t="shared" ref="EH23" si="530">EG23+DAY(1)</f>
        <v>46538</v>
      </c>
      <c r="EI23" s="27">
        <f>EH23+DAY(1)</f>
        <v>46539</v>
      </c>
      <c r="EJ23" s="21"/>
      <c r="EK23" s="40" t="s">
        <v>6</v>
      </c>
      <c r="EL23" s="41"/>
      <c r="EM23" s="7">
        <f>DATE(YEAR(FR18),MONTH(FR18),1)</f>
        <v>46692</v>
      </c>
      <c r="EN23" s="7">
        <f>EM23+DAY(1)</f>
        <v>46693</v>
      </c>
      <c r="EO23" s="7">
        <f t="shared" ref="EO23" si="531">EN23+DAY(1)</f>
        <v>46694</v>
      </c>
      <c r="EP23" s="7">
        <f t="shared" ref="EP23" si="532">EO23+DAY(1)</f>
        <v>46695</v>
      </c>
      <c r="EQ23" s="7">
        <f t="shared" ref="EQ23" si="533">EP23+DAY(1)</f>
        <v>46696</v>
      </c>
      <c r="ER23" s="7">
        <f t="shared" ref="ER23" si="534">EQ23+DAY(1)</f>
        <v>46697</v>
      </c>
      <c r="ES23" s="7">
        <f t="shared" ref="ES23" si="535">ER23+DAY(1)</f>
        <v>46698</v>
      </c>
      <c r="ET23" s="7">
        <f t="shared" ref="ET23" si="536">ES23+DAY(1)</f>
        <v>46699</v>
      </c>
      <c r="EU23" s="7">
        <f t="shared" ref="EU23" si="537">ET23+DAY(1)</f>
        <v>46700</v>
      </c>
      <c r="EV23" s="7">
        <f t="shared" ref="EV23" si="538">EU23+DAY(1)</f>
        <v>46701</v>
      </c>
      <c r="EW23" s="7">
        <f t="shared" ref="EW23" si="539">EV23+DAY(1)</f>
        <v>46702</v>
      </c>
      <c r="EX23" s="7">
        <f t="shared" ref="EX23" si="540">EW23+DAY(1)</f>
        <v>46703</v>
      </c>
      <c r="EY23" s="7">
        <f t="shared" ref="EY23" si="541">EX23+DAY(1)</f>
        <v>46704</v>
      </c>
      <c r="EZ23" s="7">
        <f t="shared" ref="EZ23" si="542">EY23+DAY(1)</f>
        <v>46705</v>
      </c>
      <c r="FA23" s="7">
        <f t="shared" ref="FA23" si="543">EZ23+DAY(1)</f>
        <v>46706</v>
      </c>
      <c r="FB23" s="7">
        <f t="shared" ref="FB23" si="544">FA23+DAY(1)</f>
        <v>46707</v>
      </c>
      <c r="FC23" s="7">
        <f t="shared" ref="FC23" si="545">FB23+DAY(1)</f>
        <v>46708</v>
      </c>
      <c r="FD23" s="7">
        <f t="shared" ref="FD23" si="546">FC23+DAY(1)</f>
        <v>46709</v>
      </c>
      <c r="FE23" s="7">
        <f t="shared" ref="FE23" si="547">FD23+DAY(1)</f>
        <v>46710</v>
      </c>
      <c r="FF23" s="7">
        <f t="shared" ref="FF23" si="548">FE23+DAY(1)</f>
        <v>46711</v>
      </c>
      <c r="FG23" s="7">
        <f t="shared" ref="FG23" si="549">FF23+DAY(1)</f>
        <v>46712</v>
      </c>
      <c r="FH23" s="7">
        <f>FG23+DAY(1)</f>
        <v>46713</v>
      </c>
      <c r="FI23" s="7">
        <f t="shared" ref="FI23" si="550">FH23+DAY(1)</f>
        <v>46714</v>
      </c>
      <c r="FJ23" s="7">
        <f t="shared" ref="FJ23" si="551">FI23+DAY(1)</f>
        <v>46715</v>
      </c>
      <c r="FK23" s="7">
        <f t="shared" ref="FK23" si="552">FJ23+DAY(1)</f>
        <v>46716</v>
      </c>
      <c r="FL23" s="7">
        <f t="shared" ref="FL23" si="553">FK23+DAY(1)</f>
        <v>46717</v>
      </c>
      <c r="FM23" s="7">
        <f t="shared" ref="FM23" si="554">FL23+DAY(1)</f>
        <v>46718</v>
      </c>
      <c r="FN23" s="7">
        <f t="shared" ref="FN23" si="555">FM23+DAY(1)</f>
        <v>46719</v>
      </c>
      <c r="FO23" s="7">
        <f t="shared" ref="FO23" si="556">FN23+DAY(1)</f>
        <v>46720</v>
      </c>
      <c r="FP23" s="7">
        <f t="shared" ref="FP23" si="557">FO23+DAY(1)</f>
        <v>46721</v>
      </c>
      <c r="FQ23" s="7">
        <f t="shared" ref="FQ23" si="558">FP23+DAY(1)</f>
        <v>46722</v>
      </c>
      <c r="FR23" s="27">
        <f>FQ23+DAY(1)</f>
        <v>46723</v>
      </c>
      <c r="FS23" s="21"/>
      <c r="FT23" s="40" t="s">
        <v>6</v>
      </c>
      <c r="FU23" s="41"/>
      <c r="FV23" s="7">
        <f>DATE(YEAR(HA18),MONTH(HA18),1)</f>
        <v>46874</v>
      </c>
      <c r="FW23" s="7">
        <f>FV23+DAY(1)</f>
        <v>46875</v>
      </c>
      <c r="FX23" s="7">
        <f t="shared" ref="FX23" si="559">FW23+DAY(1)</f>
        <v>46876</v>
      </c>
      <c r="FY23" s="7">
        <f t="shared" ref="FY23" si="560">FX23+DAY(1)</f>
        <v>46877</v>
      </c>
      <c r="FZ23" s="7">
        <f t="shared" ref="FZ23" si="561">FY23+DAY(1)</f>
        <v>46878</v>
      </c>
      <c r="GA23" s="7">
        <f t="shared" ref="GA23" si="562">FZ23+DAY(1)</f>
        <v>46879</v>
      </c>
      <c r="GB23" s="7">
        <f t="shared" ref="GB23" si="563">GA23+DAY(1)</f>
        <v>46880</v>
      </c>
      <c r="GC23" s="7">
        <f t="shared" ref="GC23" si="564">GB23+DAY(1)</f>
        <v>46881</v>
      </c>
      <c r="GD23" s="7">
        <f t="shared" ref="GD23" si="565">GC23+DAY(1)</f>
        <v>46882</v>
      </c>
      <c r="GE23" s="7">
        <f t="shared" ref="GE23" si="566">GD23+DAY(1)</f>
        <v>46883</v>
      </c>
      <c r="GF23" s="7">
        <f t="shared" ref="GF23" si="567">GE23+DAY(1)</f>
        <v>46884</v>
      </c>
      <c r="GG23" s="7">
        <f t="shared" ref="GG23" si="568">GF23+DAY(1)</f>
        <v>46885</v>
      </c>
      <c r="GH23" s="7">
        <f t="shared" ref="GH23" si="569">GG23+DAY(1)</f>
        <v>46886</v>
      </c>
      <c r="GI23" s="7">
        <f t="shared" ref="GI23" si="570">GH23+DAY(1)</f>
        <v>46887</v>
      </c>
      <c r="GJ23" s="7">
        <f t="shared" ref="GJ23" si="571">GI23+DAY(1)</f>
        <v>46888</v>
      </c>
      <c r="GK23" s="7">
        <f t="shared" ref="GK23" si="572">GJ23+DAY(1)</f>
        <v>46889</v>
      </c>
      <c r="GL23" s="7">
        <f t="shared" ref="GL23" si="573">GK23+DAY(1)</f>
        <v>46890</v>
      </c>
      <c r="GM23" s="7">
        <f t="shared" ref="GM23" si="574">GL23+DAY(1)</f>
        <v>46891</v>
      </c>
      <c r="GN23" s="7">
        <f t="shared" ref="GN23" si="575">GM23+DAY(1)</f>
        <v>46892</v>
      </c>
      <c r="GO23" s="7">
        <f t="shared" ref="GO23" si="576">GN23+DAY(1)</f>
        <v>46893</v>
      </c>
      <c r="GP23" s="7">
        <f t="shared" ref="GP23" si="577">GO23+DAY(1)</f>
        <v>46894</v>
      </c>
      <c r="GQ23" s="7">
        <f>GP23+DAY(1)</f>
        <v>46895</v>
      </c>
      <c r="GR23" s="7">
        <f t="shared" ref="GR23" si="578">GQ23+DAY(1)</f>
        <v>46896</v>
      </c>
      <c r="GS23" s="7">
        <f t="shared" ref="GS23" si="579">GR23+DAY(1)</f>
        <v>46897</v>
      </c>
      <c r="GT23" s="7">
        <f t="shared" ref="GT23" si="580">GS23+DAY(1)</f>
        <v>46898</v>
      </c>
      <c r="GU23" s="7">
        <f t="shared" ref="GU23" si="581">GT23+DAY(1)</f>
        <v>46899</v>
      </c>
      <c r="GV23" s="7">
        <f t="shared" ref="GV23" si="582">GU23+DAY(1)</f>
        <v>46900</v>
      </c>
      <c r="GW23" s="7">
        <f t="shared" ref="GW23" si="583">GV23+DAY(1)</f>
        <v>46901</v>
      </c>
      <c r="GX23" s="7">
        <f t="shared" ref="GX23" si="584">GW23+DAY(1)</f>
        <v>46902</v>
      </c>
      <c r="GY23" s="7">
        <f t="shared" ref="GY23" si="585">GX23+DAY(1)</f>
        <v>46903</v>
      </c>
      <c r="GZ23" s="7">
        <f t="shared" ref="GZ23" si="586">GY23+DAY(1)</f>
        <v>46904</v>
      </c>
      <c r="HA23" s="27">
        <f>GZ23+DAY(1)</f>
        <v>46905</v>
      </c>
      <c r="HB23" s="21"/>
    </row>
    <row r="24" spans="1:210" ht="19.5">
      <c r="A24" s="40" t="s">
        <v>1</v>
      </c>
      <c r="B24" s="41"/>
      <c r="C24" s="8" t="str">
        <f>TEXT(C23,"aaa")</f>
        <v>土</v>
      </c>
      <c r="D24" s="8" t="str">
        <f t="shared" ref="D24:AG24" si="587">TEXT(D23,"aaa")</f>
        <v>日</v>
      </c>
      <c r="E24" s="8" t="str">
        <f t="shared" si="587"/>
        <v>月</v>
      </c>
      <c r="F24" s="8" t="str">
        <f t="shared" si="587"/>
        <v>火</v>
      </c>
      <c r="G24" s="8" t="str">
        <f t="shared" si="587"/>
        <v>水</v>
      </c>
      <c r="H24" s="8" t="str">
        <f t="shared" si="587"/>
        <v>木</v>
      </c>
      <c r="I24" s="8" t="str">
        <f t="shared" si="587"/>
        <v>金</v>
      </c>
      <c r="J24" s="8" t="str">
        <f t="shared" si="587"/>
        <v>土</v>
      </c>
      <c r="K24" s="8" t="str">
        <f t="shared" si="587"/>
        <v>日</v>
      </c>
      <c r="L24" s="8" t="str">
        <f t="shared" si="587"/>
        <v>月</v>
      </c>
      <c r="M24" s="8" t="str">
        <f t="shared" si="587"/>
        <v>火</v>
      </c>
      <c r="N24" s="8" t="str">
        <f t="shared" si="587"/>
        <v>水</v>
      </c>
      <c r="O24" s="8" t="str">
        <f t="shared" si="587"/>
        <v>木</v>
      </c>
      <c r="P24" s="8" t="str">
        <f t="shared" si="587"/>
        <v>金</v>
      </c>
      <c r="Q24" s="8" t="str">
        <f t="shared" si="587"/>
        <v>土</v>
      </c>
      <c r="R24" s="8" t="str">
        <f t="shared" si="587"/>
        <v>日</v>
      </c>
      <c r="S24" s="8" t="str">
        <f t="shared" si="587"/>
        <v>月</v>
      </c>
      <c r="T24" s="8" t="str">
        <f t="shared" si="587"/>
        <v>火</v>
      </c>
      <c r="U24" s="8" t="str">
        <f t="shared" si="587"/>
        <v>水</v>
      </c>
      <c r="V24" s="8" t="str">
        <f t="shared" si="587"/>
        <v>木</v>
      </c>
      <c r="W24" s="8" t="str">
        <f t="shared" si="587"/>
        <v>金</v>
      </c>
      <c r="X24" s="8" t="str">
        <f t="shared" si="587"/>
        <v>土</v>
      </c>
      <c r="Y24" s="8" t="str">
        <f t="shared" si="587"/>
        <v>日</v>
      </c>
      <c r="Z24" s="8" t="str">
        <f t="shared" si="587"/>
        <v>月</v>
      </c>
      <c r="AA24" s="8" t="str">
        <f t="shared" si="587"/>
        <v>火</v>
      </c>
      <c r="AB24" s="8" t="str">
        <f t="shared" si="587"/>
        <v>水</v>
      </c>
      <c r="AC24" s="8" t="str">
        <f t="shared" si="587"/>
        <v>木</v>
      </c>
      <c r="AD24" s="8" t="str">
        <f t="shared" si="587"/>
        <v>金</v>
      </c>
      <c r="AE24" s="8" t="str">
        <f t="shared" si="587"/>
        <v>土</v>
      </c>
      <c r="AF24" s="8" t="str">
        <f t="shared" si="587"/>
        <v>日</v>
      </c>
      <c r="AG24" s="8" t="str">
        <f t="shared" si="587"/>
        <v>月</v>
      </c>
      <c r="AH24" s="21">
        <f>_xlfn.IFS(AND(C23&lt;=$W$5,C28&gt;C23),C28-$W$5,AND(C23&gt;$W$5,C28&lt;=$AD$5),C28-C23,AND(C23&lt;$AD$5,C28&gt;$AD$5),$AD$5-C23+1)</f>
        <v>30</v>
      </c>
      <c r="AI24" s="21">
        <f>ROUNDUP((AH24-AI25)*0.285,0)</f>
        <v>9</v>
      </c>
      <c r="AJ24" s="40" t="s">
        <v>1</v>
      </c>
      <c r="AK24" s="41"/>
      <c r="AL24" s="8" t="str">
        <f>TEXT(AL23,"aaa")</f>
        <v>金</v>
      </c>
      <c r="AM24" s="8" t="str">
        <f t="shared" ref="AM24" si="588">TEXT(AM23,"aaa")</f>
        <v>土</v>
      </c>
      <c r="AN24" s="8" t="str">
        <f t="shared" ref="AN24" si="589">TEXT(AN23,"aaa")</f>
        <v>日</v>
      </c>
      <c r="AO24" s="8" t="str">
        <f t="shared" ref="AO24" si="590">TEXT(AO23,"aaa")</f>
        <v>月</v>
      </c>
      <c r="AP24" s="8" t="str">
        <f t="shared" ref="AP24" si="591">TEXT(AP23,"aaa")</f>
        <v>火</v>
      </c>
      <c r="AQ24" s="8" t="str">
        <f t="shared" ref="AQ24" si="592">TEXT(AQ23,"aaa")</f>
        <v>水</v>
      </c>
      <c r="AR24" s="8" t="str">
        <f t="shared" ref="AR24" si="593">TEXT(AR23,"aaa")</f>
        <v>木</v>
      </c>
      <c r="AS24" s="8" t="str">
        <f t="shared" ref="AS24" si="594">TEXT(AS23,"aaa")</f>
        <v>金</v>
      </c>
      <c r="AT24" s="8" t="str">
        <f t="shared" ref="AT24" si="595">TEXT(AT23,"aaa")</f>
        <v>土</v>
      </c>
      <c r="AU24" s="8" t="str">
        <f t="shared" ref="AU24" si="596">TEXT(AU23,"aaa")</f>
        <v>日</v>
      </c>
      <c r="AV24" s="8" t="str">
        <f t="shared" ref="AV24" si="597">TEXT(AV23,"aaa")</f>
        <v>月</v>
      </c>
      <c r="AW24" s="8" t="str">
        <f t="shared" ref="AW24" si="598">TEXT(AW23,"aaa")</f>
        <v>火</v>
      </c>
      <c r="AX24" s="8" t="str">
        <f t="shared" ref="AX24" si="599">TEXT(AX23,"aaa")</f>
        <v>水</v>
      </c>
      <c r="AY24" s="8" t="str">
        <f t="shared" ref="AY24" si="600">TEXT(AY23,"aaa")</f>
        <v>木</v>
      </c>
      <c r="AZ24" s="8" t="str">
        <f t="shared" ref="AZ24" si="601">TEXT(AZ23,"aaa")</f>
        <v>金</v>
      </c>
      <c r="BA24" s="8" t="str">
        <f t="shared" ref="BA24" si="602">TEXT(BA23,"aaa")</f>
        <v>土</v>
      </c>
      <c r="BB24" s="8" t="str">
        <f t="shared" ref="BB24" si="603">TEXT(BB23,"aaa")</f>
        <v>日</v>
      </c>
      <c r="BC24" s="8" t="str">
        <f t="shared" ref="BC24" si="604">TEXT(BC23,"aaa")</f>
        <v>月</v>
      </c>
      <c r="BD24" s="8" t="str">
        <f t="shared" ref="BD24" si="605">TEXT(BD23,"aaa")</f>
        <v>火</v>
      </c>
      <c r="BE24" s="8" t="str">
        <f t="shared" ref="BE24" si="606">TEXT(BE23,"aaa")</f>
        <v>水</v>
      </c>
      <c r="BF24" s="8" t="str">
        <f t="shared" ref="BF24" si="607">TEXT(BF23,"aaa")</f>
        <v>木</v>
      </c>
      <c r="BG24" s="8" t="str">
        <f t="shared" ref="BG24" si="608">TEXT(BG23,"aaa")</f>
        <v>金</v>
      </c>
      <c r="BH24" s="8" t="str">
        <f t="shared" ref="BH24" si="609">TEXT(BH23,"aaa")</f>
        <v>土</v>
      </c>
      <c r="BI24" s="8" t="str">
        <f t="shared" ref="BI24" si="610">TEXT(BI23,"aaa")</f>
        <v>日</v>
      </c>
      <c r="BJ24" s="8" t="str">
        <f t="shared" ref="BJ24" si="611">TEXT(BJ23,"aaa")</f>
        <v>月</v>
      </c>
      <c r="BK24" s="8" t="str">
        <f t="shared" ref="BK24" si="612">TEXT(BK23,"aaa")</f>
        <v>火</v>
      </c>
      <c r="BL24" s="8" t="str">
        <f t="shared" ref="BL24" si="613">TEXT(BL23,"aaa")</f>
        <v>水</v>
      </c>
      <c r="BM24" s="8" t="str">
        <f t="shared" ref="BM24" si="614">TEXT(BM23,"aaa")</f>
        <v>木</v>
      </c>
      <c r="BN24" s="8" t="str">
        <f t="shared" ref="BN24" si="615">TEXT(BN23,"aaa")</f>
        <v>金</v>
      </c>
      <c r="BO24" s="8" t="str">
        <f t="shared" ref="BO24" si="616">TEXT(BO23,"aaa")</f>
        <v>土</v>
      </c>
      <c r="BP24" s="8" t="str">
        <f t="shared" ref="BP24" si="617">TEXT(BP23,"aaa")</f>
        <v>日</v>
      </c>
      <c r="BQ24" s="21">
        <f>_xlfn.IFS(AND(AL23&lt;=$W$5,AL28&gt;AL23),AL28-$W$5,AND(AL23&gt;$W$5,AL28&lt;=$AD$5),AL28-AL23,AND(AL23&lt;$AD$5,AL28&gt;$AD$5),$AD$5-AL23+1)</f>
        <v>31</v>
      </c>
      <c r="BR24" s="21">
        <f>ROUNDUP((BQ24-BR25)*0.285,0)</f>
        <v>9</v>
      </c>
      <c r="BS24" s="40" t="s">
        <v>1</v>
      </c>
      <c r="BT24" s="41"/>
      <c r="BU24" s="8" t="str">
        <f>TEXT(BU23,"aaa")</f>
        <v>日</v>
      </c>
      <c r="BV24" s="8" t="str">
        <f t="shared" ref="BV24:CY24" si="618">TEXT(BV23,"aaa")</f>
        <v>月</v>
      </c>
      <c r="BW24" s="8" t="str">
        <f t="shared" si="618"/>
        <v>火</v>
      </c>
      <c r="BX24" s="8" t="str">
        <f t="shared" si="618"/>
        <v>水</v>
      </c>
      <c r="BY24" s="8" t="str">
        <f t="shared" si="618"/>
        <v>木</v>
      </c>
      <c r="BZ24" s="8" t="str">
        <f t="shared" si="618"/>
        <v>金</v>
      </c>
      <c r="CA24" s="8" t="str">
        <f t="shared" si="618"/>
        <v>土</v>
      </c>
      <c r="CB24" s="8" t="str">
        <f t="shared" si="618"/>
        <v>日</v>
      </c>
      <c r="CC24" s="8" t="str">
        <f t="shared" si="618"/>
        <v>月</v>
      </c>
      <c r="CD24" s="8" t="str">
        <f t="shared" si="618"/>
        <v>火</v>
      </c>
      <c r="CE24" s="8" t="str">
        <f t="shared" si="618"/>
        <v>水</v>
      </c>
      <c r="CF24" s="8" t="str">
        <f t="shared" si="618"/>
        <v>木</v>
      </c>
      <c r="CG24" s="8" t="str">
        <f t="shared" si="618"/>
        <v>金</v>
      </c>
      <c r="CH24" s="8" t="str">
        <f t="shared" si="618"/>
        <v>土</v>
      </c>
      <c r="CI24" s="8" t="str">
        <f t="shared" si="618"/>
        <v>日</v>
      </c>
      <c r="CJ24" s="8" t="str">
        <f t="shared" si="618"/>
        <v>月</v>
      </c>
      <c r="CK24" s="8" t="str">
        <f t="shared" si="618"/>
        <v>火</v>
      </c>
      <c r="CL24" s="8" t="str">
        <f t="shared" si="618"/>
        <v>水</v>
      </c>
      <c r="CM24" s="8" t="str">
        <f t="shared" si="618"/>
        <v>木</v>
      </c>
      <c r="CN24" s="8" t="str">
        <f t="shared" si="618"/>
        <v>金</v>
      </c>
      <c r="CO24" s="8" t="str">
        <f t="shared" si="618"/>
        <v>土</v>
      </c>
      <c r="CP24" s="8" t="str">
        <f t="shared" si="618"/>
        <v>日</v>
      </c>
      <c r="CQ24" s="8" t="str">
        <f t="shared" si="618"/>
        <v>月</v>
      </c>
      <c r="CR24" s="8" t="str">
        <f t="shared" si="618"/>
        <v>火</v>
      </c>
      <c r="CS24" s="8" t="str">
        <f t="shared" si="618"/>
        <v>水</v>
      </c>
      <c r="CT24" s="8" t="str">
        <f t="shared" si="618"/>
        <v>木</v>
      </c>
      <c r="CU24" s="8" t="str">
        <f t="shared" si="618"/>
        <v>金</v>
      </c>
      <c r="CV24" s="8" t="str">
        <f t="shared" si="618"/>
        <v>土</v>
      </c>
      <c r="CW24" s="8" t="str">
        <f t="shared" si="618"/>
        <v>日</v>
      </c>
      <c r="CX24" s="8" t="str">
        <f t="shared" si="618"/>
        <v>月</v>
      </c>
      <c r="CY24" s="8" t="str">
        <f t="shared" si="618"/>
        <v>火</v>
      </c>
      <c r="CZ24" s="21">
        <f>_xlfn.IFS(AND(BU23&lt;=$W$5,BU28&gt;BU23),BU28-$W$5,AND(BU23&gt;$W$5,BU28&lt;=$AD$5),BU28-BU23,AND(BU23&lt;$AD$5,BU28&gt;$AD$5),$AD$5-BU23+1)</f>
        <v>30</v>
      </c>
      <c r="DA24" s="21">
        <f>ROUNDUP((CZ24-DA25)*0.285,0)</f>
        <v>9</v>
      </c>
      <c r="DB24" s="40" t="s">
        <v>1</v>
      </c>
      <c r="DC24" s="41"/>
      <c r="DD24" s="8" t="str">
        <f>TEXT(DD23,"aaa")</f>
        <v>土</v>
      </c>
      <c r="DE24" s="8" t="str">
        <f t="shared" ref="DE24:EH24" si="619">TEXT(DE23,"aaa")</f>
        <v>日</v>
      </c>
      <c r="DF24" s="8" t="str">
        <f t="shared" si="619"/>
        <v>月</v>
      </c>
      <c r="DG24" s="8" t="str">
        <f t="shared" si="619"/>
        <v>火</v>
      </c>
      <c r="DH24" s="8" t="str">
        <f t="shared" si="619"/>
        <v>水</v>
      </c>
      <c r="DI24" s="8" t="str">
        <f t="shared" si="619"/>
        <v>木</v>
      </c>
      <c r="DJ24" s="8" t="str">
        <f t="shared" si="619"/>
        <v>金</v>
      </c>
      <c r="DK24" s="8" t="str">
        <f t="shared" si="619"/>
        <v>土</v>
      </c>
      <c r="DL24" s="8" t="str">
        <f t="shared" si="619"/>
        <v>日</v>
      </c>
      <c r="DM24" s="8" t="str">
        <f t="shared" si="619"/>
        <v>月</v>
      </c>
      <c r="DN24" s="8" t="str">
        <f t="shared" si="619"/>
        <v>火</v>
      </c>
      <c r="DO24" s="8" t="str">
        <f t="shared" si="619"/>
        <v>水</v>
      </c>
      <c r="DP24" s="8" t="str">
        <f t="shared" si="619"/>
        <v>木</v>
      </c>
      <c r="DQ24" s="8" t="str">
        <f t="shared" si="619"/>
        <v>金</v>
      </c>
      <c r="DR24" s="8" t="str">
        <f t="shared" si="619"/>
        <v>土</v>
      </c>
      <c r="DS24" s="8" t="str">
        <f t="shared" si="619"/>
        <v>日</v>
      </c>
      <c r="DT24" s="8" t="str">
        <f t="shared" si="619"/>
        <v>月</v>
      </c>
      <c r="DU24" s="8" t="str">
        <f t="shared" si="619"/>
        <v>火</v>
      </c>
      <c r="DV24" s="8" t="str">
        <f t="shared" si="619"/>
        <v>水</v>
      </c>
      <c r="DW24" s="8" t="str">
        <f t="shared" si="619"/>
        <v>木</v>
      </c>
      <c r="DX24" s="8" t="str">
        <f t="shared" si="619"/>
        <v>金</v>
      </c>
      <c r="DY24" s="8" t="str">
        <f t="shared" si="619"/>
        <v>土</v>
      </c>
      <c r="DZ24" s="8" t="str">
        <f t="shared" si="619"/>
        <v>日</v>
      </c>
      <c r="EA24" s="8" t="str">
        <f t="shared" si="619"/>
        <v>月</v>
      </c>
      <c r="EB24" s="8" t="str">
        <f t="shared" si="619"/>
        <v>火</v>
      </c>
      <c r="EC24" s="8" t="str">
        <f t="shared" si="619"/>
        <v>水</v>
      </c>
      <c r="ED24" s="8" t="str">
        <f t="shared" si="619"/>
        <v>木</v>
      </c>
      <c r="EE24" s="8" t="str">
        <f t="shared" si="619"/>
        <v>金</v>
      </c>
      <c r="EF24" s="8" t="str">
        <f t="shared" si="619"/>
        <v>土</v>
      </c>
      <c r="EG24" s="8" t="str">
        <f t="shared" si="619"/>
        <v>日</v>
      </c>
      <c r="EH24" s="8" t="str">
        <f t="shared" si="619"/>
        <v>月</v>
      </c>
      <c r="EI24" s="21">
        <f>_xlfn.IFS(AND(DD23&lt;=$W$5,DD28&gt;DD23),DD28-$W$5,AND(DD23&gt;$W$5,DD28&lt;=$AD$5),DD28-DD23,AND(DD23&lt;$AD$5,DD28&gt;$AD$5),$AD$5-DD23+1)</f>
        <v>31</v>
      </c>
      <c r="EJ24" s="21">
        <f>ROUNDUP((EI24-EJ25)*0.285,0)</f>
        <v>9</v>
      </c>
      <c r="EK24" s="40" t="s">
        <v>1</v>
      </c>
      <c r="EL24" s="41"/>
      <c r="EM24" s="8" t="str">
        <f>TEXT(EM23,"aaa")</f>
        <v>月</v>
      </c>
      <c r="EN24" s="8" t="str">
        <f t="shared" ref="EN24:FQ24" si="620">TEXT(EN23,"aaa")</f>
        <v>火</v>
      </c>
      <c r="EO24" s="8" t="str">
        <f t="shared" si="620"/>
        <v>水</v>
      </c>
      <c r="EP24" s="8" t="str">
        <f t="shared" si="620"/>
        <v>木</v>
      </c>
      <c r="EQ24" s="8" t="str">
        <f t="shared" si="620"/>
        <v>金</v>
      </c>
      <c r="ER24" s="8" t="str">
        <f t="shared" si="620"/>
        <v>土</v>
      </c>
      <c r="ES24" s="8" t="str">
        <f t="shared" si="620"/>
        <v>日</v>
      </c>
      <c r="ET24" s="8" t="str">
        <f t="shared" si="620"/>
        <v>月</v>
      </c>
      <c r="EU24" s="8" t="str">
        <f t="shared" si="620"/>
        <v>火</v>
      </c>
      <c r="EV24" s="8" t="str">
        <f t="shared" si="620"/>
        <v>水</v>
      </c>
      <c r="EW24" s="8" t="str">
        <f t="shared" si="620"/>
        <v>木</v>
      </c>
      <c r="EX24" s="8" t="str">
        <f t="shared" si="620"/>
        <v>金</v>
      </c>
      <c r="EY24" s="8" t="str">
        <f t="shared" si="620"/>
        <v>土</v>
      </c>
      <c r="EZ24" s="8" t="str">
        <f t="shared" si="620"/>
        <v>日</v>
      </c>
      <c r="FA24" s="8" t="str">
        <f t="shared" si="620"/>
        <v>月</v>
      </c>
      <c r="FB24" s="8" t="str">
        <f t="shared" si="620"/>
        <v>火</v>
      </c>
      <c r="FC24" s="8" t="str">
        <f t="shared" si="620"/>
        <v>水</v>
      </c>
      <c r="FD24" s="8" t="str">
        <f t="shared" si="620"/>
        <v>木</v>
      </c>
      <c r="FE24" s="8" t="str">
        <f t="shared" si="620"/>
        <v>金</v>
      </c>
      <c r="FF24" s="8" t="str">
        <f t="shared" si="620"/>
        <v>土</v>
      </c>
      <c r="FG24" s="8" t="str">
        <f t="shared" si="620"/>
        <v>日</v>
      </c>
      <c r="FH24" s="8" t="str">
        <f t="shared" si="620"/>
        <v>月</v>
      </c>
      <c r="FI24" s="8" t="str">
        <f t="shared" si="620"/>
        <v>火</v>
      </c>
      <c r="FJ24" s="8" t="str">
        <f t="shared" si="620"/>
        <v>水</v>
      </c>
      <c r="FK24" s="8" t="str">
        <f t="shared" si="620"/>
        <v>木</v>
      </c>
      <c r="FL24" s="8" t="str">
        <f t="shared" si="620"/>
        <v>金</v>
      </c>
      <c r="FM24" s="8" t="str">
        <f t="shared" si="620"/>
        <v>土</v>
      </c>
      <c r="FN24" s="8" t="str">
        <f t="shared" si="620"/>
        <v>日</v>
      </c>
      <c r="FO24" s="8" t="str">
        <f t="shared" si="620"/>
        <v>月</v>
      </c>
      <c r="FP24" s="8" t="str">
        <f t="shared" si="620"/>
        <v>火</v>
      </c>
      <c r="FQ24" s="8" t="str">
        <f t="shared" si="620"/>
        <v>水</v>
      </c>
      <c r="FR24" s="21">
        <f>_xlfn.IFS(AND(EM23&lt;=$W$5,EM28&gt;EM23),EM28-$W$5,AND(EM23&gt;$W$5,EM28&lt;=$AD$5),EM28-EM23,AND(EM23&lt;$AD$5,EM28&gt;$AD$5),$AD$5-EM23+1)</f>
        <v>30</v>
      </c>
      <c r="FS24" s="21">
        <f>ROUNDUP((FR24-FS25)*0.285,0)</f>
        <v>9</v>
      </c>
      <c r="FT24" s="40" t="s">
        <v>1</v>
      </c>
      <c r="FU24" s="41"/>
      <c r="FV24" s="8" t="str">
        <f>TEXT(FV23,"aaa")</f>
        <v>月</v>
      </c>
      <c r="FW24" s="8" t="str">
        <f t="shared" ref="FW24:GZ24" si="621">TEXT(FW23,"aaa")</f>
        <v>火</v>
      </c>
      <c r="FX24" s="8" t="str">
        <f t="shared" si="621"/>
        <v>水</v>
      </c>
      <c r="FY24" s="8" t="str">
        <f t="shared" si="621"/>
        <v>木</v>
      </c>
      <c r="FZ24" s="8" t="str">
        <f t="shared" si="621"/>
        <v>金</v>
      </c>
      <c r="GA24" s="8" t="str">
        <f t="shared" si="621"/>
        <v>土</v>
      </c>
      <c r="GB24" s="8" t="str">
        <f t="shared" si="621"/>
        <v>日</v>
      </c>
      <c r="GC24" s="8" t="str">
        <f t="shared" si="621"/>
        <v>月</v>
      </c>
      <c r="GD24" s="8" t="str">
        <f t="shared" si="621"/>
        <v>火</v>
      </c>
      <c r="GE24" s="8" t="str">
        <f t="shared" si="621"/>
        <v>水</v>
      </c>
      <c r="GF24" s="8" t="str">
        <f t="shared" si="621"/>
        <v>木</v>
      </c>
      <c r="GG24" s="8" t="str">
        <f t="shared" si="621"/>
        <v>金</v>
      </c>
      <c r="GH24" s="8" t="str">
        <f t="shared" si="621"/>
        <v>土</v>
      </c>
      <c r="GI24" s="8" t="str">
        <f t="shared" si="621"/>
        <v>日</v>
      </c>
      <c r="GJ24" s="8" t="str">
        <f t="shared" si="621"/>
        <v>月</v>
      </c>
      <c r="GK24" s="8" t="str">
        <f t="shared" si="621"/>
        <v>火</v>
      </c>
      <c r="GL24" s="8" t="str">
        <f t="shared" si="621"/>
        <v>水</v>
      </c>
      <c r="GM24" s="8" t="str">
        <f t="shared" si="621"/>
        <v>木</v>
      </c>
      <c r="GN24" s="8" t="str">
        <f t="shared" si="621"/>
        <v>金</v>
      </c>
      <c r="GO24" s="8" t="str">
        <f t="shared" si="621"/>
        <v>土</v>
      </c>
      <c r="GP24" s="8" t="str">
        <f t="shared" si="621"/>
        <v>日</v>
      </c>
      <c r="GQ24" s="8" t="str">
        <f t="shared" si="621"/>
        <v>月</v>
      </c>
      <c r="GR24" s="8" t="str">
        <f t="shared" si="621"/>
        <v>火</v>
      </c>
      <c r="GS24" s="8" t="str">
        <f t="shared" si="621"/>
        <v>水</v>
      </c>
      <c r="GT24" s="8" t="str">
        <f t="shared" si="621"/>
        <v>木</v>
      </c>
      <c r="GU24" s="8" t="str">
        <f t="shared" si="621"/>
        <v>金</v>
      </c>
      <c r="GV24" s="8" t="str">
        <f t="shared" si="621"/>
        <v>土</v>
      </c>
      <c r="GW24" s="8" t="str">
        <f t="shared" si="621"/>
        <v>日</v>
      </c>
      <c r="GX24" s="8" t="str">
        <f t="shared" si="621"/>
        <v>月</v>
      </c>
      <c r="GY24" s="8" t="str">
        <f t="shared" si="621"/>
        <v>火</v>
      </c>
      <c r="GZ24" s="8" t="str">
        <f t="shared" si="621"/>
        <v>水</v>
      </c>
      <c r="HA24" s="21">
        <f>_xlfn.IFS(AND(FV23&lt;=$W$5,FV28&gt;FV23),FV28-$W$5,AND(FV23&gt;$W$5,FV28&lt;=$AD$5),FV28-FV23,AND(FV23&lt;$AD$5,FV28&gt;$AD$5),$AD$5-FV23+1)</f>
        <v>31</v>
      </c>
      <c r="HB24" s="21">
        <f>ROUNDUP((HA24-HB25)*0.285,0)</f>
        <v>9</v>
      </c>
    </row>
    <row r="25" spans="1:210" ht="19.5">
      <c r="A25" s="40" t="s">
        <v>2</v>
      </c>
      <c r="B25" s="41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21">
        <f>COUNTIFS(C23:AG23,"&gt;="&amp;$W$5,C23:AG23,"&lt;="&amp;$AD$5,C25:AG25,"●")</f>
        <v>0</v>
      </c>
      <c r="AI25" s="21">
        <f>COUNTIFS(C23:AG23,"&gt;="&amp;$W$5,C23:AG23,"&lt;="&amp;$AD$5,C25:AG25,"▲")</f>
        <v>0</v>
      </c>
      <c r="AJ25" s="40" t="s">
        <v>2</v>
      </c>
      <c r="AK25" s="41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21">
        <f>COUNTIFS(AL23:BP23,"&gt;="&amp;$W$5,AL23:BP23,"&lt;="&amp;$AD$5,AL25:BP25,"●")</f>
        <v>0</v>
      </c>
      <c r="BR25" s="21">
        <f>COUNTIFS(AL23:BP23,"&gt;="&amp;$W$5,AL23:BP23,"&lt;="&amp;$AD$5,AL25:BP25,"▲")</f>
        <v>0</v>
      </c>
      <c r="BS25" s="40" t="s">
        <v>2</v>
      </c>
      <c r="BT25" s="41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21">
        <f>COUNTIFS(BU23:CY23,"&gt;="&amp;$W$5,BU23:CY23,"&lt;="&amp;$AD$5,BU25:CY25,"●")</f>
        <v>0</v>
      </c>
      <c r="DA25" s="21">
        <f>COUNTIFS(BU23:CY23,"&gt;="&amp;$W$5,BU23:CY23,"&lt;="&amp;$AD$5,BU25:CY25,"▲")</f>
        <v>0</v>
      </c>
      <c r="DB25" s="40" t="s">
        <v>2</v>
      </c>
      <c r="DC25" s="41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21">
        <f>COUNTIFS(DD23:EH23,"&gt;="&amp;$W$5,DD23:EH23,"&lt;="&amp;$AD$5,DD25:EH25,"●")</f>
        <v>0</v>
      </c>
      <c r="EJ25" s="21">
        <f>COUNTIFS(DD23:EH23,"&gt;="&amp;$W$5,DD23:EH23,"&lt;="&amp;$AD$5,DD25:EH25,"▲")</f>
        <v>0</v>
      </c>
      <c r="EK25" s="40" t="s">
        <v>2</v>
      </c>
      <c r="EL25" s="41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21">
        <f>COUNTIFS(EM23:FQ23,"&gt;="&amp;$W$5,EM23:FQ23,"&lt;="&amp;$AD$5,EM25:FQ25,"●")</f>
        <v>0</v>
      </c>
      <c r="FS25" s="21">
        <f>COUNTIFS(EM23:FQ23,"&gt;="&amp;$W$5,EM23:FQ23,"&lt;="&amp;$AD$5,EM25:FQ25,"▲")</f>
        <v>0</v>
      </c>
      <c r="FT25" s="40" t="s">
        <v>2</v>
      </c>
      <c r="FU25" s="41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21">
        <f>COUNTIFS(FV23:GZ23,"&gt;="&amp;$W$5,FV23:GZ23,"&lt;="&amp;$AD$5,FV25:GZ25,"●")</f>
        <v>0</v>
      </c>
      <c r="HB25" s="21">
        <f>COUNTIFS(FV23:GZ23,"&gt;="&amp;$W$5,FV23:GZ23,"&lt;="&amp;$AD$5,FV25:GZ25,"▲")</f>
        <v>0</v>
      </c>
    </row>
    <row r="26" spans="1:210" ht="9.9499999999999993" customHeight="1">
      <c r="A26" s="1"/>
      <c r="B26" s="1"/>
      <c r="C26" s="21">
        <f>IF(OR(C23=$AD$5,C23=$W$5),"★",)</f>
        <v>0</v>
      </c>
      <c r="D26" s="21">
        <f t="shared" ref="D26:AG26" si="622">IF(OR(D23=$AD$5,D23=$W$5),"★",)</f>
        <v>0</v>
      </c>
      <c r="E26" s="21">
        <f t="shared" si="622"/>
        <v>0</v>
      </c>
      <c r="F26" s="21">
        <f t="shared" si="622"/>
        <v>0</v>
      </c>
      <c r="G26" s="21">
        <f t="shared" si="622"/>
        <v>0</v>
      </c>
      <c r="H26" s="21">
        <f t="shared" si="622"/>
        <v>0</v>
      </c>
      <c r="I26" s="21">
        <f t="shared" si="622"/>
        <v>0</v>
      </c>
      <c r="J26" s="21">
        <f t="shared" si="622"/>
        <v>0</v>
      </c>
      <c r="K26" s="21">
        <f t="shared" si="622"/>
        <v>0</v>
      </c>
      <c r="L26" s="21">
        <f t="shared" si="622"/>
        <v>0</v>
      </c>
      <c r="M26" s="21">
        <f t="shared" si="622"/>
        <v>0</v>
      </c>
      <c r="N26" s="21">
        <f t="shared" si="622"/>
        <v>0</v>
      </c>
      <c r="O26" s="21">
        <f t="shared" si="622"/>
        <v>0</v>
      </c>
      <c r="P26" s="21">
        <f t="shared" si="622"/>
        <v>0</v>
      </c>
      <c r="Q26" s="21">
        <f t="shared" si="622"/>
        <v>0</v>
      </c>
      <c r="R26" s="21">
        <f t="shared" si="622"/>
        <v>0</v>
      </c>
      <c r="S26" s="21">
        <f t="shared" si="622"/>
        <v>0</v>
      </c>
      <c r="T26" s="21">
        <f t="shared" si="622"/>
        <v>0</v>
      </c>
      <c r="U26" s="21">
        <f t="shared" si="622"/>
        <v>0</v>
      </c>
      <c r="V26" s="21">
        <f t="shared" si="622"/>
        <v>0</v>
      </c>
      <c r="W26" s="21">
        <f t="shared" si="622"/>
        <v>0</v>
      </c>
      <c r="X26" s="21">
        <f t="shared" si="622"/>
        <v>0</v>
      </c>
      <c r="Y26" s="21">
        <f t="shared" si="622"/>
        <v>0</v>
      </c>
      <c r="Z26" s="21">
        <f t="shared" si="622"/>
        <v>0</v>
      </c>
      <c r="AA26" s="21">
        <f t="shared" si="622"/>
        <v>0</v>
      </c>
      <c r="AB26" s="21">
        <f t="shared" si="622"/>
        <v>0</v>
      </c>
      <c r="AC26" s="21">
        <f t="shared" si="622"/>
        <v>0</v>
      </c>
      <c r="AD26" s="21">
        <f t="shared" si="622"/>
        <v>0</v>
      </c>
      <c r="AE26" s="21">
        <f t="shared" si="622"/>
        <v>0</v>
      </c>
      <c r="AF26" s="21">
        <f t="shared" si="622"/>
        <v>0</v>
      </c>
      <c r="AG26" s="21">
        <f t="shared" si="622"/>
        <v>0</v>
      </c>
      <c r="AH26" s="21">
        <f>SUMPRODUCT((C23:AG23&gt;=$W$5)*(C23:AG23&lt;=$AD$5)*(C23:AG23&lt;C28)*(TEXT(C24:AG24,"aaa")="土")*1)</f>
        <v>5</v>
      </c>
      <c r="AI26" s="21">
        <f>SUMPRODUCT((C23:AG23&gt;=$W$5)*(C23:AG23&lt;=$AD$5)*(C23:AG23&lt;C28)*(TEXT(C24:AG24,"aaa")="日")*1)</f>
        <v>5</v>
      </c>
      <c r="AJ26" s="1"/>
      <c r="AK26" s="1"/>
      <c r="AL26" s="21">
        <f>IF(OR(AL23=$AD$5,AL23=$W$5),"★",)</f>
        <v>0</v>
      </c>
      <c r="AM26" s="21">
        <f t="shared" ref="AM26:BP26" si="623">IF(OR(AM23=$AD$5,AM23=$W$5),"★",)</f>
        <v>0</v>
      </c>
      <c r="AN26" s="21">
        <f t="shared" si="623"/>
        <v>0</v>
      </c>
      <c r="AO26" s="21">
        <f t="shared" si="623"/>
        <v>0</v>
      </c>
      <c r="AP26" s="21">
        <f t="shared" si="623"/>
        <v>0</v>
      </c>
      <c r="AQ26" s="21">
        <f t="shared" si="623"/>
        <v>0</v>
      </c>
      <c r="AR26" s="21">
        <f t="shared" si="623"/>
        <v>0</v>
      </c>
      <c r="AS26" s="21">
        <f t="shared" si="623"/>
        <v>0</v>
      </c>
      <c r="AT26" s="21">
        <f t="shared" si="623"/>
        <v>0</v>
      </c>
      <c r="AU26" s="21">
        <f t="shared" si="623"/>
        <v>0</v>
      </c>
      <c r="AV26" s="21">
        <f t="shared" si="623"/>
        <v>0</v>
      </c>
      <c r="AW26" s="21">
        <f t="shared" si="623"/>
        <v>0</v>
      </c>
      <c r="AX26" s="21">
        <f t="shared" si="623"/>
        <v>0</v>
      </c>
      <c r="AY26" s="21">
        <f t="shared" si="623"/>
        <v>0</v>
      </c>
      <c r="AZ26" s="21">
        <f t="shared" si="623"/>
        <v>0</v>
      </c>
      <c r="BA26" s="21">
        <f t="shared" si="623"/>
        <v>0</v>
      </c>
      <c r="BB26" s="21">
        <f t="shared" si="623"/>
        <v>0</v>
      </c>
      <c r="BC26" s="21">
        <f t="shared" si="623"/>
        <v>0</v>
      </c>
      <c r="BD26" s="21">
        <f t="shared" si="623"/>
        <v>0</v>
      </c>
      <c r="BE26" s="21">
        <f t="shared" si="623"/>
        <v>0</v>
      </c>
      <c r="BF26" s="21">
        <f t="shared" si="623"/>
        <v>0</v>
      </c>
      <c r="BG26" s="21">
        <f t="shared" si="623"/>
        <v>0</v>
      </c>
      <c r="BH26" s="21">
        <f t="shared" si="623"/>
        <v>0</v>
      </c>
      <c r="BI26" s="21">
        <f t="shared" si="623"/>
        <v>0</v>
      </c>
      <c r="BJ26" s="21">
        <f t="shared" si="623"/>
        <v>0</v>
      </c>
      <c r="BK26" s="21">
        <f t="shared" si="623"/>
        <v>0</v>
      </c>
      <c r="BL26" s="21">
        <f t="shared" si="623"/>
        <v>0</v>
      </c>
      <c r="BM26" s="21">
        <f t="shared" si="623"/>
        <v>0</v>
      </c>
      <c r="BN26" s="21">
        <f t="shared" si="623"/>
        <v>0</v>
      </c>
      <c r="BO26" s="21">
        <f t="shared" si="623"/>
        <v>0</v>
      </c>
      <c r="BP26" s="21">
        <f t="shared" si="623"/>
        <v>0</v>
      </c>
      <c r="BQ26" s="21">
        <f>SUMPRODUCT((AL23:BP23&gt;=$W$5)*(AL23:BP23&lt;=$AD$5)*(AL23:BP23&lt;AL28)*(TEXT(AL24:BP24,"aaa")="土")*1)</f>
        <v>5</v>
      </c>
      <c r="BR26" s="21">
        <f>SUMPRODUCT((AL23:BP23&gt;=$W$5)*(AL23:BP23&lt;=$AD$5)*(AL23:BP23&lt;AL28)*(TEXT(AL24:BP24,"aaa")="日")*1)</f>
        <v>5</v>
      </c>
      <c r="BS26" s="1"/>
      <c r="BT26" s="1"/>
      <c r="BU26" s="21">
        <f>IF(OR(BU23=$AD$5,BU23=$W$5),"★",)</f>
        <v>0</v>
      </c>
      <c r="BV26" s="21">
        <f t="shared" ref="BV26:CY26" si="624">IF(OR(BV23=$AD$5,BV23=$W$5),"★",)</f>
        <v>0</v>
      </c>
      <c r="BW26" s="21">
        <f t="shared" si="624"/>
        <v>0</v>
      </c>
      <c r="BX26" s="21">
        <f t="shared" si="624"/>
        <v>0</v>
      </c>
      <c r="BY26" s="21">
        <f t="shared" si="624"/>
        <v>0</v>
      </c>
      <c r="BZ26" s="21">
        <f t="shared" si="624"/>
        <v>0</v>
      </c>
      <c r="CA26" s="21">
        <f t="shared" si="624"/>
        <v>0</v>
      </c>
      <c r="CB26" s="21">
        <f t="shared" si="624"/>
        <v>0</v>
      </c>
      <c r="CC26" s="21">
        <f t="shared" si="624"/>
        <v>0</v>
      </c>
      <c r="CD26" s="21">
        <f t="shared" si="624"/>
        <v>0</v>
      </c>
      <c r="CE26" s="21">
        <f t="shared" si="624"/>
        <v>0</v>
      </c>
      <c r="CF26" s="21">
        <f t="shared" si="624"/>
        <v>0</v>
      </c>
      <c r="CG26" s="21">
        <f t="shared" si="624"/>
        <v>0</v>
      </c>
      <c r="CH26" s="21">
        <f t="shared" si="624"/>
        <v>0</v>
      </c>
      <c r="CI26" s="21">
        <f t="shared" si="624"/>
        <v>0</v>
      </c>
      <c r="CJ26" s="21">
        <f t="shared" si="624"/>
        <v>0</v>
      </c>
      <c r="CK26" s="21">
        <f t="shared" si="624"/>
        <v>0</v>
      </c>
      <c r="CL26" s="21">
        <f t="shared" si="624"/>
        <v>0</v>
      </c>
      <c r="CM26" s="21">
        <f t="shared" si="624"/>
        <v>0</v>
      </c>
      <c r="CN26" s="21">
        <f t="shared" si="624"/>
        <v>0</v>
      </c>
      <c r="CO26" s="21">
        <f t="shared" si="624"/>
        <v>0</v>
      </c>
      <c r="CP26" s="21">
        <f t="shared" si="624"/>
        <v>0</v>
      </c>
      <c r="CQ26" s="21">
        <f t="shared" si="624"/>
        <v>0</v>
      </c>
      <c r="CR26" s="21">
        <f t="shared" si="624"/>
        <v>0</v>
      </c>
      <c r="CS26" s="21">
        <f t="shared" si="624"/>
        <v>0</v>
      </c>
      <c r="CT26" s="21">
        <f t="shared" si="624"/>
        <v>0</v>
      </c>
      <c r="CU26" s="21">
        <f t="shared" si="624"/>
        <v>0</v>
      </c>
      <c r="CV26" s="21">
        <f t="shared" si="624"/>
        <v>0</v>
      </c>
      <c r="CW26" s="21">
        <f t="shared" si="624"/>
        <v>0</v>
      </c>
      <c r="CX26" s="21">
        <f t="shared" si="624"/>
        <v>0</v>
      </c>
      <c r="CY26" s="21">
        <f t="shared" si="624"/>
        <v>0</v>
      </c>
      <c r="CZ26" s="21">
        <f>SUMPRODUCT((BU23:CY23&gt;=$W$5)*(BU23:CY23&lt;=$AD$5)*(BU23:CY23&lt;BU28)*(TEXT(BU24:CY24,"aaa")="土")*1)</f>
        <v>4</v>
      </c>
      <c r="DA26" s="21">
        <f>SUMPRODUCT((BU23:CY23&gt;=$W$5)*(BU23:CY23&lt;=$AD$5)*(BU23:CY23&lt;BU28)*(TEXT(BU24:CY24,"aaa")="日")*1)</f>
        <v>5</v>
      </c>
      <c r="DB26" s="1"/>
      <c r="DC26" s="1"/>
      <c r="DD26" s="21">
        <f>IF(OR(DD23=$AD$5,DD23=$W$5),"★",)</f>
        <v>0</v>
      </c>
      <c r="DE26" s="21">
        <f t="shared" ref="DE26:EH26" si="625">IF(OR(DE23=$AD$5,DE23=$W$5),"★",)</f>
        <v>0</v>
      </c>
      <c r="DF26" s="21">
        <f t="shared" si="625"/>
        <v>0</v>
      </c>
      <c r="DG26" s="21">
        <f t="shared" si="625"/>
        <v>0</v>
      </c>
      <c r="DH26" s="21">
        <f t="shared" si="625"/>
        <v>0</v>
      </c>
      <c r="DI26" s="21">
        <f t="shared" si="625"/>
        <v>0</v>
      </c>
      <c r="DJ26" s="21">
        <f t="shared" si="625"/>
        <v>0</v>
      </c>
      <c r="DK26" s="21">
        <f t="shared" si="625"/>
        <v>0</v>
      </c>
      <c r="DL26" s="21">
        <f t="shared" si="625"/>
        <v>0</v>
      </c>
      <c r="DM26" s="21">
        <f t="shared" si="625"/>
        <v>0</v>
      </c>
      <c r="DN26" s="21">
        <f t="shared" si="625"/>
        <v>0</v>
      </c>
      <c r="DO26" s="21">
        <f t="shared" si="625"/>
        <v>0</v>
      </c>
      <c r="DP26" s="21">
        <f t="shared" si="625"/>
        <v>0</v>
      </c>
      <c r="DQ26" s="21">
        <f t="shared" si="625"/>
        <v>0</v>
      </c>
      <c r="DR26" s="21">
        <f t="shared" si="625"/>
        <v>0</v>
      </c>
      <c r="DS26" s="21">
        <f t="shared" si="625"/>
        <v>0</v>
      </c>
      <c r="DT26" s="21">
        <f t="shared" si="625"/>
        <v>0</v>
      </c>
      <c r="DU26" s="21">
        <f t="shared" si="625"/>
        <v>0</v>
      </c>
      <c r="DV26" s="21">
        <f t="shared" si="625"/>
        <v>0</v>
      </c>
      <c r="DW26" s="21">
        <f t="shared" si="625"/>
        <v>0</v>
      </c>
      <c r="DX26" s="21">
        <f t="shared" si="625"/>
        <v>0</v>
      </c>
      <c r="DY26" s="21">
        <f t="shared" si="625"/>
        <v>0</v>
      </c>
      <c r="DZ26" s="21">
        <f t="shared" si="625"/>
        <v>0</v>
      </c>
      <c r="EA26" s="21">
        <f t="shared" si="625"/>
        <v>0</v>
      </c>
      <c r="EB26" s="21">
        <f t="shared" si="625"/>
        <v>0</v>
      </c>
      <c r="EC26" s="21">
        <f t="shared" si="625"/>
        <v>0</v>
      </c>
      <c r="ED26" s="21">
        <f t="shared" si="625"/>
        <v>0</v>
      </c>
      <c r="EE26" s="21">
        <f t="shared" si="625"/>
        <v>0</v>
      </c>
      <c r="EF26" s="21">
        <f t="shared" si="625"/>
        <v>0</v>
      </c>
      <c r="EG26" s="21">
        <f t="shared" si="625"/>
        <v>0</v>
      </c>
      <c r="EH26" s="21">
        <f t="shared" si="625"/>
        <v>0</v>
      </c>
      <c r="EI26" s="21">
        <f>SUMPRODUCT((DD23:EH23&gt;=$W$5)*(DD23:EH23&lt;=$AD$5)*(DD23:EH23&lt;DD28)*(TEXT(DD24:EH24,"aaa")="土")*1)</f>
        <v>5</v>
      </c>
      <c r="EJ26" s="21">
        <f>SUMPRODUCT((DD23:EH23&gt;=$W$5)*(DD23:EH23&lt;=$AD$5)*(DD23:EH23&lt;DD28)*(TEXT(DD24:EH24,"aaa")="日")*1)</f>
        <v>5</v>
      </c>
      <c r="EK26" s="1"/>
      <c r="EL26" s="1"/>
      <c r="EM26" s="21">
        <f>IF(OR(EM23=$AD$5,EM23=$W$5),"★",)</f>
        <v>0</v>
      </c>
      <c r="EN26" s="21">
        <f t="shared" ref="EN26:FQ26" si="626">IF(OR(EN23=$AD$5,EN23=$W$5),"★",)</f>
        <v>0</v>
      </c>
      <c r="EO26" s="21">
        <f t="shared" si="626"/>
        <v>0</v>
      </c>
      <c r="EP26" s="21">
        <f t="shared" si="626"/>
        <v>0</v>
      </c>
      <c r="EQ26" s="21">
        <f t="shared" si="626"/>
        <v>0</v>
      </c>
      <c r="ER26" s="21">
        <f t="shared" si="626"/>
        <v>0</v>
      </c>
      <c r="ES26" s="21">
        <f t="shared" si="626"/>
        <v>0</v>
      </c>
      <c r="ET26" s="21">
        <f t="shared" si="626"/>
        <v>0</v>
      </c>
      <c r="EU26" s="21">
        <f t="shared" si="626"/>
        <v>0</v>
      </c>
      <c r="EV26" s="21">
        <f t="shared" si="626"/>
        <v>0</v>
      </c>
      <c r="EW26" s="21">
        <f t="shared" si="626"/>
        <v>0</v>
      </c>
      <c r="EX26" s="21">
        <f t="shared" si="626"/>
        <v>0</v>
      </c>
      <c r="EY26" s="21">
        <f t="shared" si="626"/>
        <v>0</v>
      </c>
      <c r="EZ26" s="21">
        <f t="shared" si="626"/>
        <v>0</v>
      </c>
      <c r="FA26" s="21">
        <f t="shared" si="626"/>
        <v>0</v>
      </c>
      <c r="FB26" s="21">
        <f t="shared" si="626"/>
        <v>0</v>
      </c>
      <c r="FC26" s="21">
        <f t="shared" si="626"/>
        <v>0</v>
      </c>
      <c r="FD26" s="21">
        <f t="shared" si="626"/>
        <v>0</v>
      </c>
      <c r="FE26" s="21">
        <f t="shared" si="626"/>
        <v>0</v>
      </c>
      <c r="FF26" s="21">
        <f t="shared" si="626"/>
        <v>0</v>
      </c>
      <c r="FG26" s="21">
        <f t="shared" si="626"/>
        <v>0</v>
      </c>
      <c r="FH26" s="21">
        <f t="shared" si="626"/>
        <v>0</v>
      </c>
      <c r="FI26" s="21">
        <f t="shared" si="626"/>
        <v>0</v>
      </c>
      <c r="FJ26" s="21">
        <f t="shared" si="626"/>
        <v>0</v>
      </c>
      <c r="FK26" s="21">
        <f t="shared" si="626"/>
        <v>0</v>
      </c>
      <c r="FL26" s="21">
        <f t="shared" si="626"/>
        <v>0</v>
      </c>
      <c r="FM26" s="21">
        <f t="shared" si="626"/>
        <v>0</v>
      </c>
      <c r="FN26" s="21">
        <f t="shared" si="626"/>
        <v>0</v>
      </c>
      <c r="FO26" s="21">
        <f t="shared" si="626"/>
        <v>0</v>
      </c>
      <c r="FP26" s="21">
        <f t="shared" si="626"/>
        <v>0</v>
      </c>
      <c r="FQ26" s="21">
        <f t="shared" si="626"/>
        <v>0</v>
      </c>
      <c r="FR26" s="21">
        <f>SUMPRODUCT((EM23:FQ23&gt;=$W$5)*(EM23:FQ23&lt;=$AD$5)*(EM23:FQ23&lt;EM28)*(TEXT(EM24:FQ24,"aaa")="土")*1)</f>
        <v>4</v>
      </c>
      <c r="FS26" s="21">
        <f>SUMPRODUCT((EM23:FQ23&gt;=$W$5)*(EM23:FQ23&lt;=$AD$5)*(EM23:FQ23&lt;EM28)*(TEXT(EM24:FQ24,"aaa")="日")*1)</f>
        <v>4</v>
      </c>
      <c r="FT26" s="1"/>
      <c r="FU26" s="1"/>
      <c r="FV26" s="21">
        <f>IF(OR(FV23=$AD$5,FV23=$W$5),"★",)</f>
        <v>0</v>
      </c>
      <c r="FW26" s="21">
        <f t="shared" ref="FW26:GZ26" si="627">IF(OR(FW23=$AD$5,FW23=$W$5),"★",)</f>
        <v>0</v>
      </c>
      <c r="FX26" s="21">
        <f t="shared" si="627"/>
        <v>0</v>
      </c>
      <c r="FY26" s="21">
        <f t="shared" si="627"/>
        <v>0</v>
      </c>
      <c r="FZ26" s="21">
        <f t="shared" si="627"/>
        <v>0</v>
      </c>
      <c r="GA26" s="21">
        <f t="shared" si="627"/>
        <v>0</v>
      </c>
      <c r="GB26" s="21">
        <f t="shared" si="627"/>
        <v>0</v>
      </c>
      <c r="GC26" s="21">
        <f t="shared" si="627"/>
        <v>0</v>
      </c>
      <c r="GD26" s="21">
        <f t="shared" si="627"/>
        <v>0</v>
      </c>
      <c r="GE26" s="21">
        <f t="shared" si="627"/>
        <v>0</v>
      </c>
      <c r="GF26" s="21">
        <f t="shared" si="627"/>
        <v>0</v>
      </c>
      <c r="GG26" s="21">
        <f t="shared" si="627"/>
        <v>0</v>
      </c>
      <c r="GH26" s="21">
        <f t="shared" si="627"/>
        <v>0</v>
      </c>
      <c r="GI26" s="21">
        <f t="shared" si="627"/>
        <v>0</v>
      </c>
      <c r="GJ26" s="21">
        <f t="shared" si="627"/>
        <v>0</v>
      </c>
      <c r="GK26" s="21">
        <f t="shared" si="627"/>
        <v>0</v>
      </c>
      <c r="GL26" s="21">
        <f t="shared" si="627"/>
        <v>0</v>
      </c>
      <c r="GM26" s="21">
        <f t="shared" si="627"/>
        <v>0</v>
      </c>
      <c r="GN26" s="21">
        <f t="shared" si="627"/>
        <v>0</v>
      </c>
      <c r="GO26" s="21">
        <f t="shared" si="627"/>
        <v>0</v>
      </c>
      <c r="GP26" s="21">
        <f t="shared" si="627"/>
        <v>0</v>
      </c>
      <c r="GQ26" s="21">
        <f t="shared" si="627"/>
        <v>0</v>
      </c>
      <c r="GR26" s="21">
        <f t="shared" si="627"/>
        <v>0</v>
      </c>
      <c r="GS26" s="21">
        <f t="shared" si="627"/>
        <v>0</v>
      </c>
      <c r="GT26" s="21">
        <f t="shared" si="627"/>
        <v>0</v>
      </c>
      <c r="GU26" s="21">
        <f t="shared" si="627"/>
        <v>0</v>
      </c>
      <c r="GV26" s="21">
        <f t="shared" si="627"/>
        <v>0</v>
      </c>
      <c r="GW26" s="21">
        <f t="shared" si="627"/>
        <v>0</v>
      </c>
      <c r="GX26" s="21">
        <f t="shared" si="627"/>
        <v>0</v>
      </c>
      <c r="GY26" s="21">
        <f t="shared" si="627"/>
        <v>0</v>
      </c>
      <c r="GZ26" s="21">
        <f t="shared" si="627"/>
        <v>0</v>
      </c>
      <c r="HA26" s="21">
        <f>SUMPRODUCT((FV23:GZ23&gt;=$W$5)*(FV23:GZ23&lt;=$AD$5)*(FV23:GZ23&lt;FV28)*(TEXT(FV24:GZ24,"aaa")="土")*1)</f>
        <v>4</v>
      </c>
      <c r="HB26" s="21">
        <f>SUMPRODUCT((FV23:GZ23&gt;=$W$5)*(FV23:GZ23&lt;=$AD$5)*(FV23:GZ23&lt;FV28)*(TEXT(FV24:GZ24,"aaa")="日")*1)</f>
        <v>4</v>
      </c>
    </row>
    <row r="27" spans="1:210" ht="19.5">
      <c r="A27" s="1"/>
      <c r="B27" s="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2">
        <f>C28</f>
        <v>45992</v>
      </c>
      <c r="Q27" s="42"/>
      <c r="R27" s="42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23" t="s">
        <v>22</v>
      </c>
      <c r="AG27" s="22" t="str">
        <f>IF(OR(AH30&gt;=AI29,AH30&gt;=(AH31+AI31)),"OK","NG")</f>
        <v>NG</v>
      </c>
      <c r="AH27" s="21">
        <f>IFERROR(IF(AG27="NG",1,0),0)</f>
        <v>1</v>
      </c>
      <c r="AI27" s="21"/>
      <c r="AJ27" s="1"/>
      <c r="AK27" s="1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2">
        <f>AL28</f>
        <v>46174</v>
      </c>
      <c r="AZ27" s="42"/>
      <c r="BA27" s="42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23" t="s">
        <v>22</v>
      </c>
      <c r="BP27" s="22" t="str">
        <f>IF(OR(BQ30&gt;=BR29,BQ30&gt;=(BQ31+BR31)),"OK","NG")</f>
        <v>NG</v>
      </c>
      <c r="BQ27" s="21">
        <f>IFERROR(IF(BP27="NG",1,0),0)</f>
        <v>1</v>
      </c>
      <c r="BR27" s="21"/>
      <c r="BS27" s="1"/>
      <c r="BT27" s="1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2">
        <f>BU28</f>
        <v>46357</v>
      </c>
      <c r="CI27" s="42"/>
      <c r="CJ27" s="42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23" t="s">
        <v>22</v>
      </c>
      <c r="CY27" s="22" t="str">
        <f>IF(OR(CZ30&gt;=DA29,CZ30&gt;=(CZ31+DA31)),"OK","NG")</f>
        <v>NG</v>
      </c>
      <c r="CZ27" s="21">
        <f>IFERROR(IF(CY27="NG",1,0),0)</f>
        <v>1</v>
      </c>
      <c r="DA27" s="21"/>
      <c r="DB27" s="1"/>
      <c r="DC27" s="1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2">
        <f>DD28</f>
        <v>46539</v>
      </c>
      <c r="DR27" s="42"/>
      <c r="DS27" s="42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23" t="s">
        <v>22</v>
      </c>
      <c r="EH27" s="22" t="str">
        <f>IF(OR(EI30&gt;=EJ29,EI30&gt;=(EI31+EJ31)),"OK","NG")</f>
        <v>NG</v>
      </c>
      <c r="EI27" s="21">
        <f>IFERROR(IF(EH27="NG",1,0),0)</f>
        <v>1</v>
      </c>
      <c r="EJ27" s="21"/>
      <c r="EK27" s="1"/>
      <c r="EL27" s="1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2">
        <f>EM28</f>
        <v>46722</v>
      </c>
      <c r="FA27" s="42"/>
      <c r="FB27" s="42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23" t="s">
        <v>22</v>
      </c>
      <c r="FQ27" s="22" t="str">
        <f>IF(OR(FR30&gt;=FS29,FR30&gt;=(FR31+FS31)),"OK","NG")</f>
        <v>NG</v>
      </c>
      <c r="FR27" s="21">
        <f>IFERROR(IF(FQ27="NG",1,0),0)</f>
        <v>1</v>
      </c>
      <c r="FS27" s="21"/>
      <c r="FT27" s="1"/>
      <c r="FU27" s="1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2">
        <f>FV28</f>
        <v>46905</v>
      </c>
      <c r="GJ27" s="42"/>
      <c r="GK27" s="42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23" t="s">
        <v>22</v>
      </c>
      <c r="GZ27" s="22" t="str">
        <f>IF(OR(HA30&gt;=HB29,HA30&gt;=(HA31+HB31)),"OK","NG")</f>
        <v>NG</v>
      </c>
      <c r="HA27" s="21">
        <f>IFERROR(IF(GZ27="NG",1,0),0)</f>
        <v>1</v>
      </c>
      <c r="HB27" s="21"/>
    </row>
    <row r="28" spans="1:210" ht="19.5">
      <c r="A28" s="40" t="s">
        <v>6</v>
      </c>
      <c r="B28" s="41"/>
      <c r="C28" s="7">
        <f>DATE(YEAR(AH23),MONTH(AH23),1)</f>
        <v>45992</v>
      </c>
      <c r="D28" s="7">
        <f>C28+DAY(1)</f>
        <v>45993</v>
      </c>
      <c r="E28" s="7">
        <f t="shared" ref="E28:AH28" si="628">D28+DAY(1)</f>
        <v>45994</v>
      </c>
      <c r="F28" s="7">
        <f t="shared" si="628"/>
        <v>45995</v>
      </c>
      <c r="G28" s="7">
        <f t="shared" si="628"/>
        <v>45996</v>
      </c>
      <c r="H28" s="7">
        <f t="shared" si="628"/>
        <v>45997</v>
      </c>
      <c r="I28" s="7">
        <f t="shared" si="628"/>
        <v>45998</v>
      </c>
      <c r="J28" s="7">
        <f t="shared" si="628"/>
        <v>45999</v>
      </c>
      <c r="K28" s="7">
        <f t="shared" si="628"/>
        <v>46000</v>
      </c>
      <c r="L28" s="7">
        <f t="shared" si="628"/>
        <v>46001</v>
      </c>
      <c r="M28" s="7">
        <f t="shared" si="628"/>
        <v>46002</v>
      </c>
      <c r="N28" s="7">
        <f t="shared" si="628"/>
        <v>46003</v>
      </c>
      <c r="O28" s="7">
        <f t="shared" si="628"/>
        <v>46004</v>
      </c>
      <c r="P28" s="7">
        <f t="shared" si="628"/>
        <v>46005</v>
      </c>
      <c r="Q28" s="7">
        <f t="shared" si="628"/>
        <v>46006</v>
      </c>
      <c r="R28" s="7">
        <f t="shared" si="628"/>
        <v>46007</v>
      </c>
      <c r="S28" s="7">
        <f t="shared" si="628"/>
        <v>46008</v>
      </c>
      <c r="T28" s="7">
        <f t="shared" si="628"/>
        <v>46009</v>
      </c>
      <c r="U28" s="7">
        <f t="shared" si="628"/>
        <v>46010</v>
      </c>
      <c r="V28" s="7">
        <f t="shared" si="628"/>
        <v>46011</v>
      </c>
      <c r="W28" s="7">
        <f t="shared" si="628"/>
        <v>46012</v>
      </c>
      <c r="X28" s="7">
        <f>W28+DAY(1)</f>
        <v>46013</v>
      </c>
      <c r="Y28" s="7">
        <f t="shared" si="628"/>
        <v>46014</v>
      </c>
      <c r="Z28" s="7">
        <f t="shared" si="628"/>
        <v>46015</v>
      </c>
      <c r="AA28" s="7">
        <f t="shared" si="628"/>
        <v>46016</v>
      </c>
      <c r="AB28" s="7">
        <f t="shared" si="628"/>
        <v>46017</v>
      </c>
      <c r="AC28" s="7">
        <f t="shared" si="628"/>
        <v>46018</v>
      </c>
      <c r="AD28" s="7">
        <f t="shared" si="628"/>
        <v>46019</v>
      </c>
      <c r="AE28" s="7">
        <f t="shared" si="628"/>
        <v>46020</v>
      </c>
      <c r="AF28" s="7">
        <f t="shared" si="628"/>
        <v>46021</v>
      </c>
      <c r="AG28" s="7">
        <f t="shared" si="628"/>
        <v>46022</v>
      </c>
      <c r="AH28" s="27">
        <f t="shared" si="628"/>
        <v>46023</v>
      </c>
      <c r="AI28" s="21"/>
      <c r="AJ28" s="40" t="s">
        <v>6</v>
      </c>
      <c r="AK28" s="41"/>
      <c r="AL28" s="7">
        <f>DATE(YEAR(BQ23),MONTH(BQ23),1)</f>
        <v>46174</v>
      </c>
      <c r="AM28" s="7">
        <f>AL28+DAY(1)</f>
        <v>46175</v>
      </c>
      <c r="AN28" s="7">
        <f t="shared" ref="AN28:BF28" si="629">AM28+DAY(1)</f>
        <v>46176</v>
      </c>
      <c r="AO28" s="7">
        <f t="shared" si="629"/>
        <v>46177</v>
      </c>
      <c r="AP28" s="7">
        <f t="shared" si="629"/>
        <v>46178</v>
      </c>
      <c r="AQ28" s="7">
        <f t="shared" si="629"/>
        <v>46179</v>
      </c>
      <c r="AR28" s="7">
        <f t="shared" si="629"/>
        <v>46180</v>
      </c>
      <c r="AS28" s="7">
        <f t="shared" si="629"/>
        <v>46181</v>
      </c>
      <c r="AT28" s="7">
        <f t="shared" si="629"/>
        <v>46182</v>
      </c>
      <c r="AU28" s="7">
        <f t="shared" si="629"/>
        <v>46183</v>
      </c>
      <c r="AV28" s="7">
        <f t="shared" si="629"/>
        <v>46184</v>
      </c>
      <c r="AW28" s="7">
        <f t="shared" si="629"/>
        <v>46185</v>
      </c>
      <c r="AX28" s="7">
        <f t="shared" si="629"/>
        <v>46186</v>
      </c>
      <c r="AY28" s="7">
        <f t="shared" si="629"/>
        <v>46187</v>
      </c>
      <c r="AZ28" s="7">
        <f t="shared" si="629"/>
        <v>46188</v>
      </c>
      <c r="BA28" s="7">
        <f t="shared" si="629"/>
        <v>46189</v>
      </c>
      <c r="BB28" s="7">
        <f t="shared" si="629"/>
        <v>46190</v>
      </c>
      <c r="BC28" s="7">
        <f t="shared" si="629"/>
        <v>46191</v>
      </c>
      <c r="BD28" s="7">
        <f t="shared" si="629"/>
        <v>46192</v>
      </c>
      <c r="BE28" s="7">
        <f t="shared" si="629"/>
        <v>46193</v>
      </c>
      <c r="BF28" s="7">
        <f t="shared" si="629"/>
        <v>46194</v>
      </c>
      <c r="BG28" s="7">
        <f>BF28+DAY(1)</f>
        <v>46195</v>
      </c>
      <c r="BH28" s="7">
        <f t="shared" ref="BH28:BP28" si="630">BG28+DAY(1)</f>
        <v>46196</v>
      </c>
      <c r="BI28" s="7">
        <f t="shared" si="630"/>
        <v>46197</v>
      </c>
      <c r="BJ28" s="7">
        <f t="shared" si="630"/>
        <v>46198</v>
      </c>
      <c r="BK28" s="7">
        <f t="shared" si="630"/>
        <v>46199</v>
      </c>
      <c r="BL28" s="7">
        <f t="shared" si="630"/>
        <v>46200</v>
      </c>
      <c r="BM28" s="7">
        <f t="shared" si="630"/>
        <v>46201</v>
      </c>
      <c r="BN28" s="7">
        <f t="shared" si="630"/>
        <v>46202</v>
      </c>
      <c r="BO28" s="7">
        <f t="shared" si="630"/>
        <v>46203</v>
      </c>
      <c r="BP28" s="7">
        <f t="shared" si="630"/>
        <v>46204</v>
      </c>
      <c r="BQ28" s="27">
        <f>BP28+DAY(1)</f>
        <v>46205</v>
      </c>
      <c r="BR28" s="21"/>
      <c r="BS28" s="40" t="s">
        <v>6</v>
      </c>
      <c r="BT28" s="41"/>
      <c r="BU28" s="7">
        <f>DATE(YEAR(CZ23),MONTH(CZ23),1)</f>
        <v>46357</v>
      </c>
      <c r="BV28" s="7">
        <f>BU28+DAY(1)</f>
        <v>46358</v>
      </c>
      <c r="BW28" s="7">
        <f t="shared" ref="BW28" si="631">BV28+DAY(1)</f>
        <v>46359</v>
      </c>
      <c r="BX28" s="7">
        <f t="shared" ref="BX28" si="632">BW28+DAY(1)</f>
        <v>46360</v>
      </c>
      <c r="BY28" s="7">
        <f t="shared" ref="BY28" si="633">BX28+DAY(1)</f>
        <v>46361</v>
      </c>
      <c r="BZ28" s="7">
        <f t="shared" ref="BZ28" si="634">BY28+DAY(1)</f>
        <v>46362</v>
      </c>
      <c r="CA28" s="7">
        <f t="shared" ref="CA28" si="635">BZ28+DAY(1)</f>
        <v>46363</v>
      </c>
      <c r="CB28" s="7">
        <f t="shared" ref="CB28" si="636">CA28+DAY(1)</f>
        <v>46364</v>
      </c>
      <c r="CC28" s="7">
        <f t="shared" ref="CC28" si="637">CB28+DAY(1)</f>
        <v>46365</v>
      </c>
      <c r="CD28" s="7">
        <f t="shared" ref="CD28" si="638">CC28+DAY(1)</f>
        <v>46366</v>
      </c>
      <c r="CE28" s="7">
        <f t="shared" ref="CE28" si="639">CD28+DAY(1)</f>
        <v>46367</v>
      </c>
      <c r="CF28" s="7">
        <f t="shared" ref="CF28" si="640">CE28+DAY(1)</f>
        <v>46368</v>
      </c>
      <c r="CG28" s="7">
        <f t="shared" ref="CG28" si="641">CF28+DAY(1)</f>
        <v>46369</v>
      </c>
      <c r="CH28" s="7">
        <f t="shared" ref="CH28" si="642">CG28+DAY(1)</f>
        <v>46370</v>
      </c>
      <c r="CI28" s="7">
        <f t="shared" ref="CI28" si="643">CH28+DAY(1)</f>
        <v>46371</v>
      </c>
      <c r="CJ28" s="7">
        <f t="shared" ref="CJ28" si="644">CI28+DAY(1)</f>
        <v>46372</v>
      </c>
      <c r="CK28" s="7">
        <f t="shared" ref="CK28" si="645">CJ28+DAY(1)</f>
        <v>46373</v>
      </c>
      <c r="CL28" s="7">
        <f t="shared" ref="CL28" si="646">CK28+DAY(1)</f>
        <v>46374</v>
      </c>
      <c r="CM28" s="7">
        <f t="shared" ref="CM28" si="647">CL28+DAY(1)</f>
        <v>46375</v>
      </c>
      <c r="CN28" s="7">
        <f t="shared" ref="CN28" si="648">CM28+DAY(1)</f>
        <v>46376</v>
      </c>
      <c r="CO28" s="7">
        <f t="shared" ref="CO28" si="649">CN28+DAY(1)</f>
        <v>46377</v>
      </c>
      <c r="CP28" s="7">
        <f>CO28+DAY(1)</f>
        <v>46378</v>
      </c>
      <c r="CQ28" s="7">
        <f t="shared" ref="CQ28" si="650">CP28+DAY(1)</f>
        <v>46379</v>
      </c>
      <c r="CR28" s="7">
        <f t="shared" ref="CR28" si="651">CQ28+DAY(1)</f>
        <v>46380</v>
      </c>
      <c r="CS28" s="7">
        <f t="shared" ref="CS28" si="652">CR28+DAY(1)</f>
        <v>46381</v>
      </c>
      <c r="CT28" s="7">
        <f t="shared" ref="CT28" si="653">CS28+DAY(1)</f>
        <v>46382</v>
      </c>
      <c r="CU28" s="7">
        <f t="shared" ref="CU28" si="654">CT28+DAY(1)</f>
        <v>46383</v>
      </c>
      <c r="CV28" s="7">
        <f t="shared" ref="CV28" si="655">CU28+DAY(1)</f>
        <v>46384</v>
      </c>
      <c r="CW28" s="7">
        <f t="shared" ref="CW28" si="656">CV28+DAY(1)</f>
        <v>46385</v>
      </c>
      <c r="CX28" s="7">
        <f t="shared" ref="CX28" si="657">CW28+DAY(1)</f>
        <v>46386</v>
      </c>
      <c r="CY28" s="7">
        <f t="shared" ref="CY28" si="658">CX28+DAY(1)</f>
        <v>46387</v>
      </c>
      <c r="CZ28" s="27">
        <f t="shared" ref="CZ28" si="659">CY28+DAY(1)</f>
        <v>46388</v>
      </c>
      <c r="DA28" s="21"/>
      <c r="DB28" s="40" t="s">
        <v>6</v>
      </c>
      <c r="DC28" s="41"/>
      <c r="DD28" s="7">
        <f>DATE(YEAR(EI23),MONTH(EI23),1)</f>
        <v>46539</v>
      </c>
      <c r="DE28" s="7">
        <f>DD28+DAY(1)</f>
        <v>46540</v>
      </c>
      <c r="DF28" s="7">
        <f t="shared" ref="DF28" si="660">DE28+DAY(1)</f>
        <v>46541</v>
      </c>
      <c r="DG28" s="7">
        <f t="shared" ref="DG28" si="661">DF28+DAY(1)</f>
        <v>46542</v>
      </c>
      <c r="DH28" s="7">
        <f t="shared" ref="DH28" si="662">DG28+DAY(1)</f>
        <v>46543</v>
      </c>
      <c r="DI28" s="7">
        <f t="shared" ref="DI28" si="663">DH28+DAY(1)</f>
        <v>46544</v>
      </c>
      <c r="DJ28" s="7">
        <f t="shared" ref="DJ28" si="664">DI28+DAY(1)</f>
        <v>46545</v>
      </c>
      <c r="DK28" s="7">
        <f t="shared" ref="DK28" si="665">DJ28+DAY(1)</f>
        <v>46546</v>
      </c>
      <c r="DL28" s="7">
        <f t="shared" ref="DL28" si="666">DK28+DAY(1)</f>
        <v>46547</v>
      </c>
      <c r="DM28" s="7">
        <f t="shared" ref="DM28" si="667">DL28+DAY(1)</f>
        <v>46548</v>
      </c>
      <c r="DN28" s="7">
        <f t="shared" ref="DN28" si="668">DM28+DAY(1)</f>
        <v>46549</v>
      </c>
      <c r="DO28" s="7">
        <f t="shared" ref="DO28" si="669">DN28+DAY(1)</f>
        <v>46550</v>
      </c>
      <c r="DP28" s="7">
        <f t="shared" ref="DP28" si="670">DO28+DAY(1)</f>
        <v>46551</v>
      </c>
      <c r="DQ28" s="7">
        <f t="shared" ref="DQ28" si="671">DP28+DAY(1)</f>
        <v>46552</v>
      </c>
      <c r="DR28" s="7">
        <f t="shared" ref="DR28" si="672">DQ28+DAY(1)</f>
        <v>46553</v>
      </c>
      <c r="DS28" s="7">
        <f t="shared" ref="DS28" si="673">DR28+DAY(1)</f>
        <v>46554</v>
      </c>
      <c r="DT28" s="7">
        <f t="shared" ref="DT28" si="674">DS28+DAY(1)</f>
        <v>46555</v>
      </c>
      <c r="DU28" s="7">
        <f t="shared" ref="DU28" si="675">DT28+DAY(1)</f>
        <v>46556</v>
      </c>
      <c r="DV28" s="7">
        <f t="shared" ref="DV28" si="676">DU28+DAY(1)</f>
        <v>46557</v>
      </c>
      <c r="DW28" s="7">
        <f t="shared" ref="DW28" si="677">DV28+DAY(1)</f>
        <v>46558</v>
      </c>
      <c r="DX28" s="7">
        <f t="shared" ref="DX28" si="678">DW28+DAY(1)</f>
        <v>46559</v>
      </c>
      <c r="DY28" s="7">
        <f>DX28+DAY(1)</f>
        <v>46560</v>
      </c>
      <c r="DZ28" s="7">
        <f t="shared" ref="DZ28" si="679">DY28+DAY(1)</f>
        <v>46561</v>
      </c>
      <c r="EA28" s="7">
        <f t="shared" ref="EA28" si="680">DZ28+DAY(1)</f>
        <v>46562</v>
      </c>
      <c r="EB28" s="7">
        <f t="shared" ref="EB28" si="681">EA28+DAY(1)</f>
        <v>46563</v>
      </c>
      <c r="EC28" s="7">
        <f t="shared" ref="EC28" si="682">EB28+DAY(1)</f>
        <v>46564</v>
      </c>
      <c r="ED28" s="7">
        <f t="shared" ref="ED28" si="683">EC28+DAY(1)</f>
        <v>46565</v>
      </c>
      <c r="EE28" s="7">
        <f t="shared" ref="EE28" si="684">ED28+DAY(1)</f>
        <v>46566</v>
      </c>
      <c r="EF28" s="7">
        <f t="shared" ref="EF28" si="685">EE28+DAY(1)</f>
        <v>46567</v>
      </c>
      <c r="EG28" s="7">
        <f t="shared" ref="EG28" si="686">EF28+DAY(1)</f>
        <v>46568</v>
      </c>
      <c r="EH28" s="7">
        <f t="shared" ref="EH28" si="687">EG28+DAY(1)</f>
        <v>46569</v>
      </c>
      <c r="EI28" s="27">
        <f>EH28+DAY(1)</f>
        <v>46570</v>
      </c>
      <c r="EJ28" s="21"/>
      <c r="EK28" s="40" t="s">
        <v>6</v>
      </c>
      <c r="EL28" s="41"/>
      <c r="EM28" s="7">
        <f>DATE(YEAR(FR23),MONTH(FR23),1)</f>
        <v>46722</v>
      </c>
      <c r="EN28" s="7">
        <f>EM28+DAY(1)</f>
        <v>46723</v>
      </c>
      <c r="EO28" s="7">
        <f t="shared" ref="EO28" si="688">EN28+DAY(1)</f>
        <v>46724</v>
      </c>
      <c r="EP28" s="7">
        <f t="shared" ref="EP28" si="689">EO28+DAY(1)</f>
        <v>46725</v>
      </c>
      <c r="EQ28" s="7">
        <f t="shared" ref="EQ28" si="690">EP28+DAY(1)</f>
        <v>46726</v>
      </c>
      <c r="ER28" s="7">
        <f t="shared" ref="ER28" si="691">EQ28+DAY(1)</f>
        <v>46727</v>
      </c>
      <c r="ES28" s="7">
        <f t="shared" ref="ES28" si="692">ER28+DAY(1)</f>
        <v>46728</v>
      </c>
      <c r="ET28" s="7">
        <f t="shared" ref="ET28" si="693">ES28+DAY(1)</f>
        <v>46729</v>
      </c>
      <c r="EU28" s="7">
        <f t="shared" ref="EU28" si="694">ET28+DAY(1)</f>
        <v>46730</v>
      </c>
      <c r="EV28" s="7">
        <f t="shared" ref="EV28" si="695">EU28+DAY(1)</f>
        <v>46731</v>
      </c>
      <c r="EW28" s="7">
        <f t="shared" ref="EW28" si="696">EV28+DAY(1)</f>
        <v>46732</v>
      </c>
      <c r="EX28" s="7">
        <f t="shared" ref="EX28" si="697">EW28+DAY(1)</f>
        <v>46733</v>
      </c>
      <c r="EY28" s="7">
        <f t="shared" ref="EY28" si="698">EX28+DAY(1)</f>
        <v>46734</v>
      </c>
      <c r="EZ28" s="7">
        <f t="shared" ref="EZ28" si="699">EY28+DAY(1)</f>
        <v>46735</v>
      </c>
      <c r="FA28" s="7">
        <f t="shared" ref="FA28" si="700">EZ28+DAY(1)</f>
        <v>46736</v>
      </c>
      <c r="FB28" s="7">
        <f t="shared" ref="FB28" si="701">FA28+DAY(1)</f>
        <v>46737</v>
      </c>
      <c r="FC28" s="7">
        <f t="shared" ref="FC28" si="702">FB28+DAY(1)</f>
        <v>46738</v>
      </c>
      <c r="FD28" s="7">
        <f t="shared" ref="FD28" si="703">FC28+DAY(1)</f>
        <v>46739</v>
      </c>
      <c r="FE28" s="7">
        <f t="shared" ref="FE28" si="704">FD28+DAY(1)</f>
        <v>46740</v>
      </c>
      <c r="FF28" s="7">
        <f t="shared" ref="FF28" si="705">FE28+DAY(1)</f>
        <v>46741</v>
      </c>
      <c r="FG28" s="7">
        <f t="shared" ref="FG28" si="706">FF28+DAY(1)</f>
        <v>46742</v>
      </c>
      <c r="FH28" s="7">
        <f>FG28+DAY(1)</f>
        <v>46743</v>
      </c>
      <c r="FI28" s="7">
        <f t="shared" ref="FI28" si="707">FH28+DAY(1)</f>
        <v>46744</v>
      </c>
      <c r="FJ28" s="7">
        <f t="shared" ref="FJ28" si="708">FI28+DAY(1)</f>
        <v>46745</v>
      </c>
      <c r="FK28" s="7">
        <f t="shared" ref="FK28" si="709">FJ28+DAY(1)</f>
        <v>46746</v>
      </c>
      <c r="FL28" s="7">
        <f t="shared" ref="FL28" si="710">FK28+DAY(1)</f>
        <v>46747</v>
      </c>
      <c r="FM28" s="7">
        <f t="shared" ref="FM28" si="711">FL28+DAY(1)</f>
        <v>46748</v>
      </c>
      <c r="FN28" s="7">
        <f t="shared" ref="FN28" si="712">FM28+DAY(1)</f>
        <v>46749</v>
      </c>
      <c r="FO28" s="7">
        <f t="shared" ref="FO28" si="713">FN28+DAY(1)</f>
        <v>46750</v>
      </c>
      <c r="FP28" s="7">
        <f t="shared" ref="FP28" si="714">FO28+DAY(1)</f>
        <v>46751</v>
      </c>
      <c r="FQ28" s="7">
        <f t="shared" ref="FQ28" si="715">FP28+DAY(1)</f>
        <v>46752</v>
      </c>
      <c r="FR28" s="27">
        <f>FQ28+DAY(1)</f>
        <v>46753</v>
      </c>
      <c r="FS28" s="21"/>
      <c r="FT28" s="40" t="s">
        <v>6</v>
      </c>
      <c r="FU28" s="41"/>
      <c r="FV28" s="7">
        <f>DATE(YEAR(HA23),MONTH(HA23),1)</f>
        <v>46905</v>
      </c>
      <c r="FW28" s="7">
        <f>FV28+DAY(1)</f>
        <v>46906</v>
      </c>
      <c r="FX28" s="7">
        <f t="shared" ref="FX28" si="716">FW28+DAY(1)</f>
        <v>46907</v>
      </c>
      <c r="FY28" s="7">
        <f t="shared" ref="FY28" si="717">FX28+DAY(1)</f>
        <v>46908</v>
      </c>
      <c r="FZ28" s="7">
        <f t="shared" ref="FZ28" si="718">FY28+DAY(1)</f>
        <v>46909</v>
      </c>
      <c r="GA28" s="7">
        <f t="shared" ref="GA28" si="719">FZ28+DAY(1)</f>
        <v>46910</v>
      </c>
      <c r="GB28" s="7">
        <f t="shared" ref="GB28" si="720">GA28+DAY(1)</f>
        <v>46911</v>
      </c>
      <c r="GC28" s="7">
        <f t="shared" ref="GC28" si="721">GB28+DAY(1)</f>
        <v>46912</v>
      </c>
      <c r="GD28" s="7">
        <f t="shared" ref="GD28" si="722">GC28+DAY(1)</f>
        <v>46913</v>
      </c>
      <c r="GE28" s="7">
        <f t="shared" ref="GE28" si="723">GD28+DAY(1)</f>
        <v>46914</v>
      </c>
      <c r="GF28" s="7">
        <f t="shared" ref="GF28" si="724">GE28+DAY(1)</f>
        <v>46915</v>
      </c>
      <c r="GG28" s="7">
        <f t="shared" ref="GG28" si="725">GF28+DAY(1)</f>
        <v>46916</v>
      </c>
      <c r="GH28" s="7">
        <f t="shared" ref="GH28" si="726">GG28+DAY(1)</f>
        <v>46917</v>
      </c>
      <c r="GI28" s="7">
        <f t="shared" ref="GI28" si="727">GH28+DAY(1)</f>
        <v>46918</v>
      </c>
      <c r="GJ28" s="7">
        <f t="shared" ref="GJ28" si="728">GI28+DAY(1)</f>
        <v>46919</v>
      </c>
      <c r="GK28" s="7">
        <f t="shared" ref="GK28" si="729">GJ28+DAY(1)</f>
        <v>46920</v>
      </c>
      <c r="GL28" s="7">
        <f t="shared" ref="GL28" si="730">GK28+DAY(1)</f>
        <v>46921</v>
      </c>
      <c r="GM28" s="7">
        <f t="shared" ref="GM28" si="731">GL28+DAY(1)</f>
        <v>46922</v>
      </c>
      <c r="GN28" s="7">
        <f t="shared" ref="GN28" si="732">GM28+DAY(1)</f>
        <v>46923</v>
      </c>
      <c r="GO28" s="7">
        <f t="shared" ref="GO28" si="733">GN28+DAY(1)</f>
        <v>46924</v>
      </c>
      <c r="GP28" s="7">
        <f t="shared" ref="GP28" si="734">GO28+DAY(1)</f>
        <v>46925</v>
      </c>
      <c r="GQ28" s="7">
        <f>GP28+DAY(1)</f>
        <v>46926</v>
      </c>
      <c r="GR28" s="7">
        <f t="shared" ref="GR28" si="735">GQ28+DAY(1)</f>
        <v>46927</v>
      </c>
      <c r="GS28" s="7">
        <f t="shared" ref="GS28" si="736">GR28+DAY(1)</f>
        <v>46928</v>
      </c>
      <c r="GT28" s="7">
        <f t="shared" ref="GT28" si="737">GS28+DAY(1)</f>
        <v>46929</v>
      </c>
      <c r="GU28" s="7">
        <f t="shared" ref="GU28" si="738">GT28+DAY(1)</f>
        <v>46930</v>
      </c>
      <c r="GV28" s="7">
        <f t="shared" ref="GV28" si="739">GU28+DAY(1)</f>
        <v>46931</v>
      </c>
      <c r="GW28" s="7">
        <f t="shared" ref="GW28" si="740">GV28+DAY(1)</f>
        <v>46932</v>
      </c>
      <c r="GX28" s="7">
        <f t="shared" ref="GX28" si="741">GW28+DAY(1)</f>
        <v>46933</v>
      </c>
      <c r="GY28" s="7">
        <f t="shared" ref="GY28" si="742">GX28+DAY(1)</f>
        <v>46934</v>
      </c>
      <c r="GZ28" s="7">
        <f t="shared" ref="GZ28" si="743">GY28+DAY(1)</f>
        <v>46935</v>
      </c>
      <c r="HA28" s="27">
        <f>GZ28+DAY(1)</f>
        <v>46936</v>
      </c>
      <c r="HB28" s="21"/>
    </row>
    <row r="29" spans="1:210" ht="19.5">
      <c r="A29" s="40" t="s">
        <v>1</v>
      </c>
      <c r="B29" s="41"/>
      <c r="C29" s="8" t="str">
        <f>TEXT(C28,"aaa")</f>
        <v>月</v>
      </c>
      <c r="D29" s="8" t="str">
        <f t="shared" ref="D29:AG29" si="744">TEXT(D28,"aaa")</f>
        <v>火</v>
      </c>
      <c r="E29" s="8" t="str">
        <f t="shared" si="744"/>
        <v>水</v>
      </c>
      <c r="F29" s="8" t="str">
        <f t="shared" si="744"/>
        <v>木</v>
      </c>
      <c r="G29" s="8" t="str">
        <f t="shared" si="744"/>
        <v>金</v>
      </c>
      <c r="H29" s="8" t="str">
        <f t="shared" si="744"/>
        <v>土</v>
      </c>
      <c r="I29" s="8" t="str">
        <f t="shared" si="744"/>
        <v>日</v>
      </c>
      <c r="J29" s="8" t="str">
        <f t="shared" si="744"/>
        <v>月</v>
      </c>
      <c r="K29" s="8" t="str">
        <f t="shared" si="744"/>
        <v>火</v>
      </c>
      <c r="L29" s="8" t="str">
        <f t="shared" si="744"/>
        <v>水</v>
      </c>
      <c r="M29" s="8" t="str">
        <f t="shared" si="744"/>
        <v>木</v>
      </c>
      <c r="N29" s="8" t="str">
        <f t="shared" si="744"/>
        <v>金</v>
      </c>
      <c r="O29" s="8" t="str">
        <f t="shared" si="744"/>
        <v>土</v>
      </c>
      <c r="P29" s="8" t="str">
        <f t="shared" si="744"/>
        <v>日</v>
      </c>
      <c r="Q29" s="8" t="str">
        <f t="shared" si="744"/>
        <v>月</v>
      </c>
      <c r="R29" s="8" t="str">
        <f t="shared" si="744"/>
        <v>火</v>
      </c>
      <c r="S29" s="8" t="str">
        <f t="shared" si="744"/>
        <v>水</v>
      </c>
      <c r="T29" s="8" t="str">
        <f t="shared" si="744"/>
        <v>木</v>
      </c>
      <c r="U29" s="8" t="str">
        <f t="shared" si="744"/>
        <v>金</v>
      </c>
      <c r="V29" s="8" t="str">
        <f t="shared" si="744"/>
        <v>土</v>
      </c>
      <c r="W29" s="8" t="str">
        <f t="shared" si="744"/>
        <v>日</v>
      </c>
      <c r="X29" s="8" t="str">
        <f t="shared" si="744"/>
        <v>月</v>
      </c>
      <c r="Y29" s="8" t="str">
        <f t="shared" si="744"/>
        <v>火</v>
      </c>
      <c r="Z29" s="8" t="str">
        <f t="shared" si="744"/>
        <v>水</v>
      </c>
      <c r="AA29" s="8" t="str">
        <f t="shared" si="744"/>
        <v>木</v>
      </c>
      <c r="AB29" s="8" t="str">
        <f t="shared" si="744"/>
        <v>金</v>
      </c>
      <c r="AC29" s="8" t="str">
        <f t="shared" si="744"/>
        <v>土</v>
      </c>
      <c r="AD29" s="8" t="str">
        <f t="shared" si="744"/>
        <v>日</v>
      </c>
      <c r="AE29" s="8" t="str">
        <f t="shared" si="744"/>
        <v>月</v>
      </c>
      <c r="AF29" s="8" t="str">
        <f t="shared" si="744"/>
        <v>火</v>
      </c>
      <c r="AG29" s="8" t="str">
        <f t="shared" si="744"/>
        <v>水</v>
      </c>
      <c r="AH29" s="21">
        <f>_xlfn.IFS(AND(C28&lt;=$W$5,C33&gt;C28),C33-$W$5,AND(C28&gt;$W$5,C33&lt;=$AD$5),C33-C28,AND(C28&lt;$AD$5,C33&gt;$AD$5),$AD$5-C28+1)</f>
        <v>31</v>
      </c>
      <c r="AI29" s="21">
        <f>ROUNDUP((AH29-AI30)*0.285,0)</f>
        <v>9</v>
      </c>
      <c r="AJ29" s="40" t="s">
        <v>1</v>
      </c>
      <c r="AK29" s="41"/>
      <c r="AL29" s="8" t="str">
        <f>TEXT(AL28,"aaa")</f>
        <v>月</v>
      </c>
      <c r="AM29" s="8" t="str">
        <f t="shared" ref="AM29" si="745">TEXT(AM28,"aaa")</f>
        <v>火</v>
      </c>
      <c r="AN29" s="8" t="str">
        <f t="shared" ref="AN29" si="746">TEXT(AN28,"aaa")</f>
        <v>水</v>
      </c>
      <c r="AO29" s="8" t="str">
        <f t="shared" ref="AO29" si="747">TEXT(AO28,"aaa")</f>
        <v>木</v>
      </c>
      <c r="AP29" s="8" t="str">
        <f t="shared" ref="AP29" si="748">TEXT(AP28,"aaa")</f>
        <v>金</v>
      </c>
      <c r="AQ29" s="8" t="str">
        <f t="shared" ref="AQ29" si="749">TEXT(AQ28,"aaa")</f>
        <v>土</v>
      </c>
      <c r="AR29" s="8" t="str">
        <f t="shared" ref="AR29" si="750">TEXT(AR28,"aaa")</f>
        <v>日</v>
      </c>
      <c r="AS29" s="8" t="str">
        <f t="shared" ref="AS29" si="751">TEXT(AS28,"aaa")</f>
        <v>月</v>
      </c>
      <c r="AT29" s="8" t="str">
        <f t="shared" ref="AT29" si="752">TEXT(AT28,"aaa")</f>
        <v>火</v>
      </c>
      <c r="AU29" s="8" t="str">
        <f t="shared" ref="AU29" si="753">TEXT(AU28,"aaa")</f>
        <v>水</v>
      </c>
      <c r="AV29" s="8" t="str">
        <f t="shared" ref="AV29" si="754">TEXT(AV28,"aaa")</f>
        <v>木</v>
      </c>
      <c r="AW29" s="8" t="str">
        <f t="shared" ref="AW29" si="755">TEXT(AW28,"aaa")</f>
        <v>金</v>
      </c>
      <c r="AX29" s="8" t="str">
        <f t="shared" ref="AX29" si="756">TEXT(AX28,"aaa")</f>
        <v>土</v>
      </c>
      <c r="AY29" s="8" t="str">
        <f t="shared" ref="AY29" si="757">TEXT(AY28,"aaa")</f>
        <v>日</v>
      </c>
      <c r="AZ29" s="8" t="str">
        <f t="shared" ref="AZ29" si="758">TEXT(AZ28,"aaa")</f>
        <v>月</v>
      </c>
      <c r="BA29" s="8" t="str">
        <f t="shared" ref="BA29" si="759">TEXT(BA28,"aaa")</f>
        <v>火</v>
      </c>
      <c r="BB29" s="8" t="str">
        <f t="shared" ref="BB29" si="760">TEXT(BB28,"aaa")</f>
        <v>水</v>
      </c>
      <c r="BC29" s="8" t="str">
        <f t="shared" ref="BC29" si="761">TEXT(BC28,"aaa")</f>
        <v>木</v>
      </c>
      <c r="BD29" s="8" t="str">
        <f t="shared" ref="BD29" si="762">TEXT(BD28,"aaa")</f>
        <v>金</v>
      </c>
      <c r="BE29" s="8" t="str">
        <f t="shared" ref="BE29" si="763">TEXT(BE28,"aaa")</f>
        <v>土</v>
      </c>
      <c r="BF29" s="8" t="str">
        <f t="shared" ref="BF29" si="764">TEXT(BF28,"aaa")</f>
        <v>日</v>
      </c>
      <c r="BG29" s="8" t="str">
        <f t="shared" ref="BG29" si="765">TEXT(BG28,"aaa")</f>
        <v>月</v>
      </c>
      <c r="BH29" s="8" t="str">
        <f t="shared" ref="BH29" si="766">TEXT(BH28,"aaa")</f>
        <v>火</v>
      </c>
      <c r="BI29" s="8" t="str">
        <f t="shared" ref="BI29" si="767">TEXT(BI28,"aaa")</f>
        <v>水</v>
      </c>
      <c r="BJ29" s="8" t="str">
        <f t="shared" ref="BJ29" si="768">TEXT(BJ28,"aaa")</f>
        <v>木</v>
      </c>
      <c r="BK29" s="8" t="str">
        <f t="shared" ref="BK29" si="769">TEXT(BK28,"aaa")</f>
        <v>金</v>
      </c>
      <c r="BL29" s="8" t="str">
        <f t="shared" ref="BL29" si="770">TEXT(BL28,"aaa")</f>
        <v>土</v>
      </c>
      <c r="BM29" s="8" t="str">
        <f t="shared" ref="BM29" si="771">TEXT(BM28,"aaa")</f>
        <v>日</v>
      </c>
      <c r="BN29" s="8" t="str">
        <f t="shared" ref="BN29" si="772">TEXT(BN28,"aaa")</f>
        <v>月</v>
      </c>
      <c r="BO29" s="8" t="str">
        <f t="shared" ref="BO29" si="773">TEXT(BO28,"aaa")</f>
        <v>火</v>
      </c>
      <c r="BP29" s="8" t="str">
        <f t="shared" ref="BP29" si="774">TEXT(BP28,"aaa")</f>
        <v>水</v>
      </c>
      <c r="BQ29" s="21">
        <f>_xlfn.IFS(AND(AL28&lt;=$W$5,AL33&gt;AL28),AL33-$W$5,AND(AL28&gt;$W$5,AL33&lt;=$AD$5),AL33-AL28,AND(AL28&lt;$AD$5,AL33&gt;$AD$5),$AD$5-AL28+1)</f>
        <v>30</v>
      </c>
      <c r="BR29" s="21">
        <f>ROUNDUP((BQ29-BR30)*0.285,0)</f>
        <v>9</v>
      </c>
      <c r="BS29" s="40" t="s">
        <v>1</v>
      </c>
      <c r="BT29" s="41"/>
      <c r="BU29" s="8" t="str">
        <f>TEXT(BU28,"aaa")</f>
        <v>火</v>
      </c>
      <c r="BV29" s="8" t="str">
        <f t="shared" ref="BV29:CY29" si="775">TEXT(BV28,"aaa")</f>
        <v>水</v>
      </c>
      <c r="BW29" s="8" t="str">
        <f t="shared" si="775"/>
        <v>木</v>
      </c>
      <c r="BX29" s="8" t="str">
        <f t="shared" si="775"/>
        <v>金</v>
      </c>
      <c r="BY29" s="8" t="str">
        <f t="shared" si="775"/>
        <v>土</v>
      </c>
      <c r="BZ29" s="8" t="str">
        <f t="shared" si="775"/>
        <v>日</v>
      </c>
      <c r="CA29" s="8" t="str">
        <f t="shared" si="775"/>
        <v>月</v>
      </c>
      <c r="CB29" s="8" t="str">
        <f t="shared" si="775"/>
        <v>火</v>
      </c>
      <c r="CC29" s="8" t="str">
        <f t="shared" si="775"/>
        <v>水</v>
      </c>
      <c r="CD29" s="8" t="str">
        <f t="shared" si="775"/>
        <v>木</v>
      </c>
      <c r="CE29" s="8" t="str">
        <f t="shared" si="775"/>
        <v>金</v>
      </c>
      <c r="CF29" s="8" t="str">
        <f t="shared" si="775"/>
        <v>土</v>
      </c>
      <c r="CG29" s="8" t="str">
        <f t="shared" si="775"/>
        <v>日</v>
      </c>
      <c r="CH29" s="8" t="str">
        <f t="shared" si="775"/>
        <v>月</v>
      </c>
      <c r="CI29" s="8" t="str">
        <f t="shared" si="775"/>
        <v>火</v>
      </c>
      <c r="CJ29" s="8" t="str">
        <f t="shared" si="775"/>
        <v>水</v>
      </c>
      <c r="CK29" s="8" t="str">
        <f t="shared" si="775"/>
        <v>木</v>
      </c>
      <c r="CL29" s="8" t="str">
        <f t="shared" si="775"/>
        <v>金</v>
      </c>
      <c r="CM29" s="8" t="str">
        <f t="shared" si="775"/>
        <v>土</v>
      </c>
      <c r="CN29" s="8" t="str">
        <f t="shared" si="775"/>
        <v>日</v>
      </c>
      <c r="CO29" s="8" t="str">
        <f t="shared" si="775"/>
        <v>月</v>
      </c>
      <c r="CP29" s="8" t="str">
        <f t="shared" si="775"/>
        <v>火</v>
      </c>
      <c r="CQ29" s="8" t="str">
        <f t="shared" si="775"/>
        <v>水</v>
      </c>
      <c r="CR29" s="8" t="str">
        <f t="shared" si="775"/>
        <v>木</v>
      </c>
      <c r="CS29" s="8" t="str">
        <f t="shared" si="775"/>
        <v>金</v>
      </c>
      <c r="CT29" s="8" t="str">
        <f t="shared" si="775"/>
        <v>土</v>
      </c>
      <c r="CU29" s="8" t="str">
        <f t="shared" si="775"/>
        <v>日</v>
      </c>
      <c r="CV29" s="8" t="str">
        <f t="shared" si="775"/>
        <v>月</v>
      </c>
      <c r="CW29" s="8" t="str">
        <f t="shared" si="775"/>
        <v>火</v>
      </c>
      <c r="CX29" s="8" t="str">
        <f t="shared" si="775"/>
        <v>水</v>
      </c>
      <c r="CY29" s="8" t="str">
        <f t="shared" si="775"/>
        <v>木</v>
      </c>
      <c r="CZ29" s="21">
        <f>_xlfn.IFS(AND(BU28&lt;=$W$5,BU33&gt;BU28),BU33-$W$5,AND(BU28&gt;$W$5,BU33&lt;=$AD$5),BU33-BU28,AND(BU28&lt;$AD$5,BU33&gt;$AD$5),$AD$5-BU28+1)</f>
        <v>31</v>
      </c>
      <c r="DA29" s="21">
        <f>ROUNDUP((CZ29-DA30)*0.285,0)</f>
        <v>9</v>
      </c>
      <c r="DB29" s="40" t="s">
        <v>1</v>
      </c>
      <c r="DC29" s="41"/>
      <c r="DD29" s="8" t="str">
        <f>TEXT(DD28,"aaa")</f>
        <v>火</v>
      </c>
      <c r="DE29" s="8" t="str">
        <f t="shared" ref="DE29:EH29" si="776">TEXT(DE28,"aaa")</f>
        <v>水</v>
      </c>
      <c r="DF29" s="8" t="str">
        <f t="shared" si="776"/>
        <v>木</v>
      </c>
      <c r="DG29" s="8" t="str">
        <f t="shared" si="776"/>
        <v>金</v>
      </c>
      <c r="DH29" s="8" t="str">
        <f t="shared" si="776"/>
        <v>土</v>
      </c>
      <c r="DI29" s="8" t="str">
        <f t="shared" si="776"/>
        <v>日</v>
      </c>
      <c r="DJ29" s="8" t="str">
        <f t="shared" si="776"/>
        <v>月</v>
      </c>
      <c r="DK29" s="8" t="str">
        <f t="shared" si="776"/>
        <v>火</v>
      </c>
      <c r="DL29" s="8" t="str">
        <f t="shared" si="776"/>
        <v>水</v>
      </c>
      <c r="DM29" s="8" t="str">
        <f t="shared" si="776"/>
        <v>木</v>
      </c>
      <c r="DN29" s="8" t="str">
        <f t="shared" si="776"/>
        <v>金</v>
      </c>
      <c r="DO29" s="8" t="str">
        <f t="shared" si="776"/>
        <v>土</v>
      </c>
      <c r="DP29" s="8" t="str">
        <f t="shared" si="776"/>
        <v>日</v>
      </c>
      <c r="DQ29" s="8" t="str">
        <f t="shared" si="776"/>
        <v>月</v>
      </c>
      <c r="DR29" s="8" t="str">
        <f t="shared" si="776"/>
        <v>火</v>
      </c>
      <c r="DS29" s="8" t="str">
        <f t="shared" si="776"/>
        <v>水</v>
      </c>
      <c r="DT29" s="8" t="str">
        <f t="shared" si="776"/>
        <v>木</v>
      </c>
      <c r="DU29" s="8" t="str">
        <f t="shared" si="776"/>
        <v>金</v>
      </c>
      <c r="DV29" s="8" t="str">
        <f t="shared" si="776"/>
        <v>土</v>
      </c>
      <c r="DW29" s="8" t="str">
        <f t="shared" si="776"/>
        <v>日</v>
      </c>
      <c r="DX29" s="8" t="str">
        <f t="shared" si="776"/>
        <v>月</v>
      </c>
      <c r="DY29" s="8" t="str">
        <f t="shared" si="776"/>
        <v>火</v>
      </c>
      <c r="DZ29" s="8" t="str">
        <f t="shared" si="776"/>
        <v>水</v>
      </c>
      <c r="EA29" s="8" t="str">
        <f t="shared" si="776"/>
        <v>木</v>
      </c>
      <c r="EB29" s="8" t="str">
        <f t="shared" si="776"/>
        <v>金</v>
      </c>
      <c r="EC29" s="8" t="str">
        <f t="shared" si="776"/>
        <v>土</v>
      </c>
      <c r="ED29" s="8" t="str">
        <f t="shared" si="776"/>
        <v>日</v>
      </c>
      <c r="EE29" s="8" t="str">
        <f t="shared" si="776"/>
        <v>月</v>
      </c>
      <c r="EF29" s="8" t="str">
        <f t="shared" si="776"/>
        <v>火</v>
      </c>
      <c r="EG29" s="8" t="str">
        <f t="shared" si="776"/>
        <v>水</v>
      </c>
      <c r="EH29" s="8" t="str">
        <f t="shared" si="776"/>
        <v>木</v>
      </c>
      <c r="EI29" s="21">
        <f>_xlfn.IFS(AND(DD28&lt;=$W$5,DD33&gt;DD28),DD33-$W$5,AND(DD28&gt;$W$5,DD33&lt;=$AD$5),DD33-DD28,AND(DD28&lt;$AD$5,DD33&gt;$AD$5),$AD$5-DD28+1)</f>
        <v>30</v>
      </c>
      <c r="EJ29" s="21">
        <f>ROUNDUP((EI29-EJ30)*0.285,0)</f>
        <v>9</v>
      </c>
      <c r="EK29" s="40" t="s">
        <v>1</v>
      </c>
      <c r="EL29" s="41"/>
      <c r="EM29" s="8" t="str">
        <f>TEXT(EM28,"aaa")</f>
        <v>水</v>
      </c>
      <c r="EN29" s="8" t="str">
        <f t="shared" ref="EN29:FQ29" si="777">TEXT(EN28,"aaa")</f>
        <v>木</v>
      </c>
      <c r="EO29" s="8" t="str">
        <f t="shared" si="777"/>
        <v>金</v>
      </c>
      <c r="EP29" s="8" t="str">
        <f t="shared" si="777"/>
        <v>土</v>
      </c>
      <c r="EQ29" s="8" t="str">
        <f t="shared" si="777"/>
        <v>日</v>
      </c>
      <c r="ER29" s="8" t="str">
        <f t="shared" si="777"/>
        <v>月</v>
      </c>
      <c r="ES29" s="8" t="str">
        <f t="shared" si="777"/>
        <v>火</v>
      </c>
      <c r="ET29" s="8" t="str">
        <f t="shared" si="777"/>
        <v>水</v>
      </c>
      <c r="EU29" s="8" t="str">
        <f t="shared" si="777"/>
        <v>木</v>
      </c>
      <c r="EV29" s="8" t="str">
        <f t="shared" si="777"/>
        <v>金</v>
      </c>
      <c r="EW29" s="8" t="str">
        <f t="shared" si="777"/>
        <v>土</v>
      </c>
      <c r="EX29" s="8" t="str">
        <f t="shared" si="777"/>
        <v>日</v>
      </c>
      <c r="EY29" s="8" t="str">
        <f t="shared" si="777"/>
        <v>月</v>
      </c>
      <c r="EZ29" s="8" t="str">
        <f t="shared" si="777"/>
        <v>火</v>
      </c>
      <c r="FA29" s="8" t="str">
        <f t="shared" si="777"/>
        <v>水</v>
      </c>
      <c r="FB29" s="8" t="str">
        <f t="shared" si="777"/>
        <v>木</v>
      </c>
      <c r="FC29" s="8" t="str">
        <f t="shared" si="777"/>
        <v>金</v>
      </c>
      <c r="FD29" s="8" t="str">
        <f t="shared" si="777"/>
        <v>土</v>
      </c>
      <c r="FE29" s="8" t="str">
        <f t="shared" si="777"/>
        <v>日</v>
      </c>
      <c r="FF29" s="8" t="str">
        <f t="shared" si="777"/>
        <v>月</v>
      </c>
      <c r="FG29" s="8" t="str">
        <f t="shared" si="777"/>
        <v>火</v>
      </c>
      <c r="FH29" s="8" t="str">
        <f t="shared" si="777"/>
        <v>水</v>
      </c>
      <c r="FI29" s="8" t="str">
        <f t="shared" si="777"/>
        <v>木</v>
      </c>
      <c r="FJ29" s="8" t="str">
        <f t="shared" si="777"/>
        <v>金</v>
      </c>
      <c r="FK29" s="8" t="str">
        <f t="shared" si="777"/>
        <v>土</v>
      </c>
      <c r="FL29" s="8" t="str">
        <f t="shared" si="777"/>
        <v>日</v>
      </c>
      <c r="FM29" s="8" t="str">
        <f t="shared" si="777"/>
        <v>月</v>
      </c>
      <c r="FN29" s="8" t="str">
        <f t="shared" si="777"/>
        <v>火</v>
      </c>
      <c r="FO29" s="8" t="str">
        <f t="shared" si="777"/>
        <v>水</v>
      </c>
      <c r="FP29" s="8" t="str">
        <f t="shared" si="777"/>
        <v>木</v>
      </c>
      <c r="FQ29" s="8" t="str">
        <f t="shared" si="777"/>
        <v>金</v>
      </c>
      <c r="FR29" s="21">
        <f>_xlfn.IFS(AND(EM28&lt;=$W$5,EM33&gt;EM28),EM33-$W$5,AND(EM28&gt;$W$5,EM33&lt;=$AD$5),EM33-EM28,AND(EM28&lt;$AD$5,EM33&gt;$AD$5),$AD$5-EM28+1)</f>
        <v>31</v>
      </c>
      <c r="FS29" s="21">
        <f>ROUNDUP((FR29-FS30)*0.285,0)</f>
        <v>9</v>
      </c>
      <c r="FT29" s="40" t="s">
        <v>1</v>
      </c>
      <c r="FU29" s="41"/>
      <c r="FV29" s="8" t="str">
        <f>TEXT(FV28,"aaa")</f>
        <v>木</v>
      </c>
      <c r="FW29" s="8" t="str">
        <f t="shared" ref="FW29:GZ29" si="778">TEXT(FW28,"aaa")</f>
        <v>金</v>
      </c>
      <c r="FX29" s="8" t="str">
        <f t="shared" si="778"/>
        <v>土</v>
      </c>
      <c r="FY29" s="8" t="str">
        <f t="shared" si="778"/>
        <v>日</v>
      </c>
      <c r="FZ29" s="8" t="str">
        <f t="shared" si="778"/>
        <v>月</v>
      </c>
      <c r="GA29" s="8" t="str">
        <f t="shared" si="778"/>
        <v>火</v>
      </c>
      <c r="GB29" s="8" t="str">
        <f t="shared" si="778"/>
        <v>水</v>
      </c>
      <c r="GC29" s="8" t="str">
        <f t="shared" si="778"/>
        <v>木</v>
      </c>
      <c r="GD29" s="8" t="str">
        <f t="shared" si="778"/>
        <v>金</v>
      </c>
      <c r="GE29" s="8" t="str">
        <f t="shared" si="778"/>
        <v>土</v>
      </c>
      <c r="GF29" s="8" t="str">
        <f t="shared" si="778"/>
        <v>日</v>
      </c>
      <c r="GG29" s="8" t="str">
        <f t="shared" si="778"/>
        <v>月</v>
      </c>
      <c r="GH29" s="8" t="str">
        <f t="shared" si="778"/>
        <v>火</v>
      </c>
      <c r="GI29" s="8" t="str">
        <f t="shared" si="778"/>
        <v>水</v>
      </c>
      <c r="GJ29" s="8" t="str">
        <f t="shared" si="778"/>
        <v>木</v>
      </c>
      <c r="GK29" s="8" t="str">
        <f t="shared" si="778"/>
        <v>金</v>
      </c>
      <c r="GL29" s="8" t="str">
        <f t="shared" si="778"/>
        <v>土</v>
      </c>
      <c r="GM29" s="8" t="str">
        <f t="shared" si="778"/>
        <v>日</v>
      </c>
      <c r="GN29" s="8" t="str">
        <f t="shared" si="778"/>
        <v>月</v>
      </c>
      <c r="GO29" s="8" t="str">
        <f t="shared" si="778"/>
        <v>火</v>
      </c>
      <c r="GP29" s="8" t="str">
        <f t="shared" si="778"/>
        <v>水</v>
      </c>
      <c r="GQ29" s="8" t="str">
        <f t="shared" si="778"/>
        <v>木</v>
      </c>
      <c r="GR29" s="8" t="str">
        <f t="shared" si="778"/>
        <v>金</v>
      </c>
      <c r="GS29" s="8" t="str">
        <f t="shared" si="778"/>
        <v>土</v>
      </c>
      <c r="GT29" s="8" t="str">
        <f t="shared" si="778"/>
        <v>日</v>
      </c>
      <c r="GU29" s="8" t="str">
        <f t="shared" si="778"/>
        <v>月</v>
      </c>
      <c r="GV29" s="8" t="str">
        <f t="shared" si="778"/>
        <v>火</v>
      </c>
      <c r="GW29" s="8" t="str">
        <f t="shared" si="778"/>
        <v>水</v>
      </c>
      <c r="GX29" s="8" t="str">
        <f t="shared" si="778"/>
        <v>木</v>
      </c>
      <c r="GY29" s="8" t="str">
        <f t="shared" si="778"/>
        <v>金</v>
      </c>
      <c r="GZ29" s="8" t="str">
        <f t="shared" si="778"/>
        <v>土</v>
      </c>
      <c r="HA29" s="21">
        <f>_xlfn.IFS(AND(FV28&lt;=$W$5,FV33&gt;FV28),FV33-$W$5,AND(FV28&gt;$W$5,FV33&lt;=$AD$5),FV33-FV28,AND(FV28&lt;$AD$5,FV33&gt;$AD$5),$AD$5-FV28+1)</f>
        <v>30</v>
      </c>
      <c r="HB29" s="21">
        <f>ROUNDUP((HA29-HB30)*0.285,0)</f>
        <v>9</v>
      </c>
    </row>
    <row r="30" spans="1:210" ht="19.5">
      <c r="A30" s="40" t="s">
        <v>2</v>
      </c>
      <c r="B30" s="41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21">
        <f>COUNTIFS(C28:AG28,"&gt;="&amp;$W$5,C28:AG28,"&lt;="&amp;$AD$5,C30:AG30,"●")</f>
        <v>0</v>
      </c>
      <c r="AI30" s="21">
        <f>COUNTIFS(C28:AG28,"&gt;="&amp;$W$5,C28:AG28,"&lt;="&amp;$AD$5,C30:AG30,"▲")</f>
        <v>0</v>
      </c>
      <c r="AJ30" s="40" t="s">
        <v>2</v>
      </c>
      <c r="AK30" s="41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21">
        <f>COUNTIFS(AL28:BP28,"&gt;="&amp;$W$5,AL28:BP28,"&lt;="&amp;$AD$5,AL30:BP30,"●")</f>
        <v>0</v>
      </c>
      <c r="BR30" s="21">
        <f>COUNTIFS(AL28:BP28,"&gt;="&amp;$W$5,AL28:BP28,"&lt;="&amp;$AD$5,AL30:BP30,"▲")</f>
        <v>0</v>
      </c>
      <c r="BS30" s="40" t="s">
        <v>2</v>
      </c>
      <c r="BT30" s="41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21">
        <f>COUNTIFS(BU28:CY28,"&gt;="&amp;$W$5,BU28:CY28,"&lt;="&amp;$AD$5,BU30:CY30,"●")</f>
        <v>0</v>
      </c>
      <c r="DA30" s="21">
        <f>COUNTIFS(BU28:CY28,"&gt;="&amp;$W$5,BU28:CY28,"&lt;="&amp;$AD$5,BU30:CY30,"▲")</f>
        <v>0</v>
      </c>
      <c r="DB30" s="40" t="s">
        <v>2</v>
      </c>
      <c r="DC30" s="41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21">
        <f>COUNTIFS(DD28:EH28,"&gt;="&amp;$W$5,DD28:EH28,"&lt;="&amp;$AD$5,DD30:EH30,"●")</f>
        <v>0</v>
      </c>
      <c r="EJ30" s="21">
        <f>COUNTIFS(DD28:EH28,"&gt;="&amp;$W$5,DD28:EH28,"&lt;="&amp;$AD$5,DD30:EH30,"▲")</f>
        <v>0</v>
      </c>
      <c r="EK30" s="40" t="s">
        <v>2</v>
      </c>
      <c r="EL30" s="41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21">
        <f>COUNTIFS(EM28:FQ28,"&gt;="&amp;$W$5,EM28:FQ28,"&lt;="&amp;$AD$5,EM30:FQ30,"●")</f>
        <v>0</v>
      </c>
      <c r="FS30" s="21">
        <f>COUNTIFS(EM28:FQ28,"&gt;="&amp;$W$5,EM28:FQ28,"&lt;="&amp;$AD$5,EM30:FQ30,"▲")</f>
        <v>0</v>
      </c>
      <c r="FT30" s="40" t="s">
        <v>2</v>
      </c>
      <c r="FU30" s="41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21">
        <f>COUNTIFS(FV28:GZ28,"&gt;="&amp;$W$5,FV28:GZ28,"&lt;="&amp;$AD$5,FV30:GZ30,"●")</f>
        <v>0</v>
      </c>
      <c r="HB30" s="21">
        <f>COUNTIFS(FV28:GZ28,"&gt;="&amp;$W$5,FV28:GZ28,"&lt;="&amp;$AD$5,FV30:GZ30,"▲")</f>
        <v>0</v>
      </c>
    </row>
    <row r="31" spans="1:210" ht="9.9499999999999993" customHeight="1">
      <c r="A31" s="1"/>
      <c r="B31" s="1"/>
      <c r="C31" s="21">
        <f>IF(OR(C28=$AD$5,C28=$W$5),"★",)</f>
        <v>0</v>
      </c>
      <c r="D31" s="21">
        <f t="shared" ref="D31:AG31" si="779">IF(OR(D28=$AD$5,D28=$W$5),"★",)</f>
        <v>0</v>
      </c>
      <c r="E31" s="21">
        <f t="shared" si="779"/>
        <v>0</v>
      </c>
      <c r="F31" s="21">
        <f t="shared" si="779"/>
        <v>0</v>
      </c>
      <c r="G31" s="21">
        <f t="shared" si="779"/>
        <v>0</v>
      </c>
      <c r="H31" s="21">
        <f t="shared" si="779"/>
        <v>0</v>
      </c>
      <c r="I31" s="21">
        <f t="shared" si="779"/>
        <v>0</v>
      </c>
      <c r="J31" s="21">
        <f t="shared" si="779"/>
        <v>0</v>
      </c>
      <c r="K31" s="21">
        <f t="shared" si="779"/>
        <v>0</v>
      </c>
      <c r="L31" s="21">
        <f t="shared" si="779"/>
        <v>0</v>
      </c>
      <c r="M31" s="21">
        <f t="shared" si="779"/>
        <v>0</v>
      </c>
      <c r="N31" s="21">
        <f t="shared" si="779"/>
        <v>0</v>
      </c>
      <c r="O31" s="21">
        <f t="shared" si="779"/>
        <v>0</v>
      </c>
      <c r="P31" s="21">
        <f t="shared" si="779"/>
        <v>0</v>
      </c>
      <c r="Q31" s="21">
        <f t="shared" si="779"/>
        <v>0</v>
      </c>
      <c r="R31" s="21">
        <f t="shared" si="779"/>
        <v>0</v>
      </c>
      <c r="S31" s="21">
        <f t="shared" si="779"/>
        <v>0</v>
      </c>
      <c r="T31" s="21">
        <f t="shared" si="779"/>
        <v>0</v>
      </c>
      <c r="U31" s="21">
        <f t="shared" si="779"/>
        <v>0</v>
      </c>
      <c r="V31" s="21">
        <f t="shared" si="779"/>
        <v>0</v>
      </c>
      <c r="W31" s="21">
        <f t="shared" si="779"/>
        <v>0</v>
      </c>
      <c r="X31" s="21">
        <f t="shared" si="779"/>
        <v>0</v>
      </c>
      <c r="Y31" s="21">
        <f t="shared" si="779"/>
        <v>0</v>
      </c>
      <c r="Z31" s="21">
        <f t="shared" si="779"/>
        <v>0</v>
      </c>
      <c r="AA31" s="21">
        <f t="shared" si="779"/>
        <v>0</v>
      </c>
      <c r="AB31" s="21">
        <f t="shared" si="779"/>
        <v>0</v>
      </c>
      <c r="AC31" s="21">
        <f t="shared" si="779"/>
        <v>0</v>
      </c>
      <c r="AD31" s="21">
        <f t="shared" si="779"/>
        <v>0</v>
      </c>
      <c r="AE31" s="21">
        <f t="shared" si="779"/>
        <v>0</v>
      </c>
      <c r="AF31" s="21">
        <f t="shared" si="779"/>
        <v>0</v>
      </c>
      <c r="AG31" s="21">
        <f t="shared" si="779"/>
        <v>0</v>
      </c>
      <c r="AH31" s="21">
        <f>SUMPRODUCT((C28:AG28&gt;=$W$5)*(C28:AG28&lt;=$AD$5)*(C28:AG28&lt;C33)*(TEXT(C29:AG29,"aaa")="土")*1)</f>
        <v>4</v>
      </c>
      <c r="AI31" s="21">
        <f>SUMPRODUCT((C28:AG28&gt;=$W$5)*(C28:AG28&lt;=$AD$5)*(C28:AG28&lt;C33)*(TEXT(C29:AG29,"aaa")="日")*1)</f>
        <v>4</v>
      </c>
      <c r="AJ31" s="1"/>
      <c r="AK31" s="1"/>
      <c r="AL31" s="21">
        <f>IF(OR(AL28=$AD$5,AL28=$W$5),"★",)</f>
        <v>0</v>
      </c>
      <c r="AM31" s="21">
        <f t="shared" ref="AM31:BP31" si="780">IF(OR(AM28=$AD$5,AM28=$W$5),"★",)</f>
        <v>0</v>
      </c>
      <c r="AN31" s="21">
        <f t="shared" si="780"/>
        <v>0</v>
      </c>
      <c r="AO31" s="21">
        <f t="shared" si="780"/>
        <v>0</v>
      </c>
      <c r="AP31" s="21">
        <f t="shared" si="780"/>
        <v>0</v>
      </c>
      <c r="AQ31" s="21">
        <f t="shared" si="780"/>
        <v>0</v>
      </c>
      <c r="AR31" s="21">
        <f t="shared" si="780"/>
        <v>0</v>
      </c>
      <c r="AS31" s="21">
        <f t="shared" si="780"/>
        <v>0</v>
      </c>
      <c r="AT31" s="21">
        <f t="shared" si="780"/>
        <v>0</v>
      </c>
      <c r="AU31" s="21">
        <f t="shared" si="780"/>
        <v>0</v>
      </c>
      <c r="AV31" s="21">
        <f t="shared" si="780"/>
        <v>0</v>
      </c>
      <c r="AW31" s="21">
        <f t="shared" si="780"/>
        <v>0</v>
      </c>
      <c r="AX31" s="21">
        <f t="shared" si="780"/>
        <v>0</v>
      </c>
      <c r="AY31" s="21">
        <f t="shared" si="780"/>
        <v>0</v>
      </c>
      <c r="AZ31" s="21">
        <f t="shared" si="780"/>
        <v>0</v>
      </c>
      <c r="BA31" s="21">
        <f t="shared" si="780"/>
        <v>0</v>
      </c>
      <c r="BB31" s="21">
        <f t="shared" si="780"/>
        <v>0</v>
      </c>
      <c r="BC31" s="21">
        <f t="shared" si="780"/>
        <v>0</v>
      </c>
      <c r="BD31" s="21">
        <f t="shared" si="780"/>
        <v>0</v>
      </c>
      <c r="BE31" s="21">
        <f t="shared" si="780"/>
        <v>0</v>
      </c>
      <c r="BF31" s="21">
        <f t="shared" si="780"/>
        <v>0</v>
      </c>
      <c r="BG31" s="21">
        <f t="shared" si="780"/>
        <v>0</v>
      </c>
      <c r="BH31" s="21">
        <f t="shared" si="780"/>
        <v>0</v>
      </c>
      <c r="BI31" s="21">
        <f t="shared" si="780"/>
        <v>0</v>
      </c>
      <c r="BJ31" s="21">
        <f t="shared" si="780"/>
        <v>0</v>
      </c>
      <c r="BK31" s="21">
        <f t="shared" si="780"/>
        <v>0</v>
      </c>
      <c r="BL31" s="21">
        <f t="shared" si="780"/>
        <v>0</v>
      </c>
      <c r="BM31" s="21">
        <f t="shared" si="780"/>
        <v>0</v>
      </c>
      <c r="BN31" s="21">
        <f t="shared" si="780"/>
        <v>0</v>
      </c>
      <c r="BO31" s="21">
        <f t="shared" si="780"/>
        <v>0</v>
      </c>
      <c r="BP31" s="21">
        <f t="shared" si="780"/>
        <v>0</v>
      </c>
      <c r="BQ31" s="21">
        <f>SUMPRODUCT((AL28:BP28&gt;=$W$5)*(AL28:BP28&lt;=$AD$5)*(AL28:BP28&lt;AL33)*(TEXT(AL29:BP29,"aaa")="土")*1)</f>
        <v>4</v>
      </c>
      <c r="BR31" s="21">
        <f>SUMPRODUCT((AL28:BP28&gt;=$W$5)*(AL28:BP28&lt;=$AD$5)*(AL28:BP28&lt;AL33)*(TEXT(AL29:BP29,"aaa")="日")*1)</f>
        <v>4</v>
      </c>
      <c r="BS31" s="1"/>
      <c r="BT31" s="1"/>
      <c r="BU31" s="21">
        <f>IF(OR(BU28=$AD$5,BU28=$W$5),"★",)</f>
        <v>0</v>
      </c>
      <c r="BV31" s="21">
        <f t="shared" ref="BV31:CY31" si="781">IF(OR(BV28=$AD$5,BV28=$W$5),"★",)</f>
        <v>0</v>
      </c>
      <c r="BW31" s="21">
        <f t="shared" si="781"/>
        <v>0</v>
      </c>
      <c r="BX31" s="21">
        <f t="shared" si="781"/>
        <v>0</v>
      </c>
      <c r="BY31" s="21">
        <f t="shared" si="781"/>
        <v>0</v>
      </c>
      <c r="BZ31" s="21">
        <f t="shared" si="781"/>
        <v>0</v>
      </c>
      <c r="CA31" s="21">
        <f t="shared" si="781"/>
        <v>0</v>
      </c>
      <c r="CB31" s="21">
        <f t="shared" si="781"/>
        <v>0</v>
      </c>
      <c r="CC31" s="21">
        <f t="shared" si="781"/>
        <v>0</v>
      </c>
      <c r="CD31" s="21">
        <f t="shared" si="781"/>
        <v>0</v>
      </c>
      <c r="CE31" s="21">
        <f t="shared" si="781"/>
        <v>0</v>
      </c>
      <c r="CF31" s="21">
        <f t="shared" si="781"/>
        <v>0</v>
      </c>
      <c r="CG31" s="21">
        <f t="shared" si="781"/>
        <v>0</v>
      </c>
      <c r="CH31" s="21">
        <f t="shared" si="781"/>
        <v>0</v>
      </c>
      <c r="CI31" s="21">
        <f t="shared" si="781"/>
        <v>0</v>
      </c>
      <c r="CJ31" s="21">
        <f t="shared" si="781"/>
        <v>0</v>
      </c>
      <c r="CK31" s="21">
        <f t="shared" si="781"/>
        <v>0</v>
      </c>
      <c r="CL31" s="21">
        <f t="shared" si="781"/>
        <v>0</v>
      </c>
      <c r="CM31" s="21">
        <f t="shared" si="781"/>
        <v>0</v>
      </c>
      <c r="CN31" s="21">
        <f t="shared" si="781"/>
        <v>0</v>
      </c>
      <c r="CO31" s="21">
        <f t="shared" si="781"/>
        <v>0</v>
      </c>
      <c r="CP31" s="21">
        <f t="shared" si="781"/>
        <v>0</v>
      </c>
      <c r="CQ31" s="21">
        <f t="shared" si="781"/>
        <v>0</v>
      </c>
      <c r="CR31" s="21">
        <f t="shared" si="781"/>
        <v>0</v>
      </c>
      <c r="CS31" s="21">
        <f t="shared" si="781"/>
        <v>0</v>
      </c>
      <c r="CT31" s="21">
        <f t="shared" si="781"/>
        <v>0</v>
      </c>
      <c r="CU31" s="21">
        <f t="shared" si="781"/>
        <v>0</v>
      </c>
      <c r="CV31" s="21">
        <f t="shared" si="781"/>
        <v>0</v>
      </c>
      <c r="CW31" s="21">
        <f t="shared" si="781"/>
        <v>0</v>
      </c>
      <c r="CX31" s="21">
        <f t="shared" si="781"/>
        <v>0</v>
      </c>
      <c r="CY31" s="21">
        <f t="shared" si="781"/>
        <v>0</v>
      </c>
      <c r="CZ31" s="21">
        <f>SUMPRODUCT((BU28:CY28&gt;=$W$5)*(BU28:CY28&lt;=$AD$5)*(BU28:CY28&lt;BU33)*(TEXT(BU29:CY29,"aaa")="土")*1)</f>
        <v>4</v>
      </c>
      <c r="DA31" s="21">
        <f>SUMPRODUCT((BU28:CY28&gt;=$W$5)*(BU28:CY28&lt;=$AD$5)*(BU28:CY28&lt;BU33)*(TEXT(BU29:CY29,"aaa")="日")*1)</f>
        <v>4</v>
      </c>
      <c r="DB31" s="1"/>
      <c r="DC31" s="1"/>
      <c r="DD31" s="21">
        <f>IF(OR(DD28=$AD$5,DD28=$W$5),"★",)</f>
        <v>0</v>
      </c>
      <c r="DE31" s="21">
        <f t="shared" ref="DE31:EH31" si="782">IF(OR(DE28=$AD$5,DE28=$W$5),"★",)</f>
        <v>0</v>
      </c>
      <c r="DF31" s="21">
        <f t="shared" si="782"/>
        <v>0</v>
      </c>
      <c r="DG31" s="21">
        <f t="shared" si="782"/>
        <v>0</v>
      </c>
      <c r="DH31" s="21">
        <f t="shared" si="782"/>
        <v>0</v>
      </c>
      <c r="DI31" s="21">
        <f t="shared" si="782"/>
        <v>0</v>
      </c>
      <c r="DJ31" s="21">
        <f t="shared" si="782"/>
        <v>0</v>
      </c>
      <c r="DK31" s="21">
        <f t="shared" si="782"/>
        <v>0</v>
      </c>
      <c r="DL31" s="21">
        <f t="shared" si="782"/>
        <v>0</v>
      </c>
      <c r="DM31" s="21">
        <f t="shared" si="782"/>
        <v>0</v>
      </c>
      <c r="DN31" s="21">
        <f t="shared" si="782"/>
        <v>0</v>
      </c>
      <c r="DO31" s="21">
        <f t="shared" si="782"/>
        <v>0</v>
      </c>
      <c r="DP31" s="21">
        <f t="shared" si="782"/>
        <v>0</v>
      </c>
      <c r="DQ31" s="21">
        <f t="shared" si="782"/>
        <v>0</v>
      </c>
      <c r="DR31" s="21">
        <f t="shared" si="782"/>
        <v>0</v>
      </c>
      <c r="DS31" s="21">
        <f t="shared" si="782"/>
        <v>0</v>
      </c>
      <c r="DT31" s="21">
        <f t="shared" si="782"/>
        <v>0</v>
      </c>
      <c r="DU31" s="21">
        <f t="shared" si="782"/>
        <v>0</v>
      </c>
      <c r="DV31" s="21">
        <f t="shared" si="782"/>
        <v>0</v>
      </c>
      <c r="DW31" s="21">
        <f t="shared" si="782"/>
        <v>0</v>
      </c>
      <c r="DX31" s="21">
        <f t="shared" si="782"/>
        <v>0</v>
      </c>
      <c r="DY31" s="21">
        <f t="shared" si="782"/>
        <v>0</v>
      </c>
      <c r="DZ31" s="21">
        <f t="shared" si="782"/>
        <v>0</v>
      </c>
      <c r="EA31" s="21">
        <f t="shared" si="782"/>
        <v>0</v>
      </c>
      <c r="EB31" s="21">
        <f t="shared" si="782"/>
        <v>0</v>
      </c>
      <c r="EC31" s="21">
        <f t="shared" si="782"/>
        <v>0</v>
      </c>
      <c r="ED31" s="21">
        <f t="shared" si="782"/>
        <v>0</v>
      </c>
      <c r="EE31" s="21">
        <f t="shared" si="782"/>
        <v>0</v>
      </c>
      <c r="EF31" s="21">
        <f t="shared" si="782"/>
        <v>0</v>
      </c>
      <c r="EG31" s="21">
        <f t="shared" si="782"/>
        <v>0</v>
      </c>
      <c r="EH31" s="21">
        <f t="shared" si="782"/>
        <v>0</v>
      </c>
      <c r="EI31" s="21">
        <f>SUMPRODUCT((DD28:EH28&gt;=$W$5)*(DD28:EH28&lt;=$AD$5)*(DD28:EH28&lt;DD33)*(TEXT(DD29:EH29,"aaa")="土")*1)</f>
        <v>4</v>
      </c>
      <c r="EJ31" s="21">
        <f>SUMPRODUCT((DD28:EH28&gt;=$W$5)*(DD28:EH28&lt;=$AD$5)*(DD28:EH28&lt;DD33)*(TEXT(DD29:EH29,"aaa")="日")*1)</f>
        <v>4</v>
      </c>
      <c r="EK31" s="1"/>
      <c r="EL31" s="1"/>
      <c r="EM31" s="21">
        <f>IF(OR(EM28=$AD$5,EM28=$W$5),"★",)</f>
        <v>0</v>
      </c>
      <c r="EN31" s="21">
        <f t="shared" ref="EN31:FQ31" si="783">IF(OR(EN28=$AD$5,EN28=$W$5),"★",)</f>
        <v>0</v>
      </c>
      <c r="EO31" s="21">
        <f t="shared" si="783"/>
        <v>0</v>
      </c>
      <c r="EP31" s="21">
        <f t="shared" si="783"/>
        <v>0</v>
      </c>
      <c r="EQ31" s="21">
        <f t="shared" si="783"/>
        <v>0</v>
      </c>
      <c r="ER31" s="21">
        <f t="shared" si="783"/>
        <v>0</v>
      </c>
      <c r="ES31" s="21">
        <f t="shared" si="783"/>
        <v>0</v>
      </c>
      <c r="ET31" s="21">
        <f t="shared" si="783"/>
        <v>0</v>
      </c>
      <c r="EU31" s="21">
        <f t="shared" si="783"/>
        <v>0</v>
      </c>
      <c r="EV31" s="21">
        <f t="shared" si="783"/>
        <v>0</v>
      </c>
      <c r="EW31" s="21">
        <f t="shared" si="783"/>
        <v>0</v>
      </c>
      <c r="EX31" s="21">
        <f t="shared" si="783"/>
        <v>0</v>
      </c>
      <c r="EY31" s="21">
        <f t="shared" si="783"/>
        <v>0</v>
      </c>
      <c r="EZ31" s="21">
        <f t="shared" si="783"/>
        <v>0</v>
      </c>
      <c r="FA31" s="21">
        <f t="shared" si="783"/>
        <v>0</v>
      </c>
      <c r="FB31" s="21">
        <f t="shared" si="783"/>
        <v>0</v>
      </c>
      <c r="FC31" s="21">
        <f t="shared" si="783"/>
        <v>0</v>
      </c>
      <c r="FD31" s="21">
        <f t="shared" si="783"/>
        <v>0</v>
      </c>
      <c r="FE31" s="21">
        <f t="shared" si="783"/>
        <v>0</v>
      </c>
      <c r="FF31" s="21">
        <f t="shared" si="783"/>
        <v>0</v>
      </c>
      <c r="FG31" s="21">
        <f t="shared" si="783"/>
        <v>0</v>
      </c>
      <c r="FH31" s="21">
        <f t="shared" si="783"/>
        <v>0</v>
      </c>
      <c r="FI31" s="21">
        <f t="shared" si="783"/>
        <v>0</v>
      </c>
      <c r="FJ31" s="21">
        <f t="shared" si="783"/>
        <v>0</v>
      </c>
      <c r="FK31" s="21">
        <f t="shared" si="783"/>
        <v>0</v>
      </c>
      <c r="FL31" s="21">
        <f t="shared" si="783"/>
        <v>0</v>
      </c>
      <c r="FM31" s="21">
        <f t="shared" si="783"/>
        <v>0</v>
      </c>
      <c r="FN31" s="21">
        <f t="shared" si="783"/>
        <v>0</v>
      </c>
      <c r="FO31" s="21">
        <f t="shared" si="783"/>
        <v>0</v>
      </c>
      <c r="FP31" s="21">
        <f t="shared" si="783"/>
        <v>0</v>
      </c>
      <c r="FQ31" s="21">
        <f t="shared" si="783"/>
        <v>0</v>
      </c>
      <c r="FR31" s="21">
        <f>SUMPRODUCT((EM28:FQ28&gt;=$W$5)*(EM28:FQ28&lt;=$AD$5)*(EM28:FQ28&lt;EM33)*(TEXT(EM29:FQ29,"aaa")="土")*1)</f>
        <v>4</v>
      </c>
      <c r="FS31" s="21">
        <f>SUMPRODUCT((EM28:FQ28&gt;=$W$5)*(EM28:FQ28&lt;=$AD$5)*(EM28:FQ28&lt;EM33)*(TEXT(EM29:FQ29,"aaa")="日")*1)</f>
        <v>4</v>
      </c>
      <c r="FT31" s="1"/>
      <c r="FU31" s="1"/>
      <c r="FV31" s="21">
        <f>IF(OR(FV28=$AD$5,FV28=$W$5),"★",)</f>
        <v>0</v>
      </c>
      <c r="FW31" s="21">
        <f t="shared" ref="FW31:GZ31" si="784">IF(OR(FW28=$AD$5,FW28=$W$5),"★",)</f>
        <v>0</v>
      </c>
      <c r="FX31" s="21">
        <f t="shared" si="784"/>
        <v>0</v>
      </c>
      <c r="FY31" s="21">
        <f t="shared" si="784"/>
        <v>0</v>
      </c>
      <c r="FZ31" s="21">
        <f t="shared" si="784"/>
        <v>0</v>
      </c>
      <c r="GA31" s="21">
        <f t="shared" si="784"/>
        <v>0</v>
      </c>
      <c r="GB31" s="21">
        <f t="shared" si="784"/>
        <v>0</v>
      </c>
      <c r="GC31" s="21">
        <f t="shared" si="784"/>
        <v>0</v>
      </c>
      <c r="GD31" s="21">
        <f t="shared" si="784"/>
        <v>0</v>
      </c>
      <c r="GE31" s="21">
        <f t="shared" si="784"/>
        <v>0</v>
      </c>
      <c r="GF31" s="21">
        <f t="shared" si="784"/>
        <v>0</v>
      </c>
      <c r="GG31" s="21">
        <f t="shared" si="784"/>
        <v>0</v>
      </c>
      <c r="GH31" s="21">
        <f t="shared" si="784"/>
        <v>0</v>
      </c>
      <c r="GI31" s="21">
        <f t="shared" si="784"/>
        <v>0</v>
      </c>
      <c r="GJ31" s="21">
        <f t="shared" si="784"/>
        <v>0</v>
      </c>
      <c r="GK31" s="21">
        <f t="shared" si="784"/>
        <v>0</v>
      </c>
      <c r="GL31" s="21">
        <f t="shared" si="784"/>
        <v>0</v>
      </c>
      <c r="GM31" s="21">
        <f t="shared" si="784"/>
        <v>0</v>
      </c>
      <c r="GN31" s="21">
        <f t="shared" si="784"/>
        <v>0</v>
      </c>
      <c r="GO31" s="21">
        <f t="shared" si="784"/>
        <v>0</v>
      </c>
      <c r="GP31" s="21">
        <f t="shared" si="784"/>
        <v>0</v>
      </c>
      <c r="GQ31" s="21">
        <f t="shared" si="784"/>
        <v>0</v>
      </c>
      <c r="GR31" s="21">
        <f t="shared" si="784"/>
        <v>0</v>
      </c>
      <c r="GS31" s="21">
        <f t="shared" si="784"/>
        <v>0</v>
      </c>
      <c r="GT31" s="21">
        <f t="shared" si="784"/>
        <v>0</v>
      </c>
      <c r="GU31" s="21">
        <f t="shared" si="784"/>
        <v>0</v>
      </c>
      <c r="GV31" s="21">
        <f t="shared" si="784"/>
        <v>0</v>
      </c>
      <c r="GW31" s="21">
        <f t="shared" si="784"/>
        <v>0</v>
      </c>
      <c r="GX31" s="21">
        <f t="shared" si="784"/>
        <v>0</v>
      </c>
      <c r="GY31" s="21">
        <f t="shared" si="784"/>
        <v>0</v>
      </c>
      <c r="GZ31" s="21">
        <f t="shared" si="784"/>
        <v>0</v>
      </c>
      <c r="HA31" s="21">
        <f>SUMPRODUCT((FV28:GZ28&gt;=$W$5)*(FV28:GZ28&lt;=$AD$5)*(FV28:GZ28&lt;FV33)*(TEXT(FV29:GZ29,"aaa")="土")*1)</f>
        <v>4</v>
      </c>
      <c r="HB31" s="21">
        <f>SUMPRODUCT((FV28:GZ28&gt;=$W$5)*(FV28:GZ28&lt;=$AD$5)*(FV28:GZ28&lt;FV33)*(TEXT(FV29:GZ29,"aaa")="日")*1)</f>
        <v>4</v>
      </c>
    </row>
    <row r="32" spans="1:210" ht="19.5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2">
        <f>C33</f>
        <v>46023</v>
      </c>
      <c r="Q32" s="42"/>
      <c r="R32" s="42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23" t="s">
        <v>22</v>
      </c>
      <c r="AG32" s="22" t="str">
        <f>IF(OR(AH35&gt;=AI34,AH35&gt;=(AH36+AI36)),"OK","NG")</f>
        <v>NG</v>
      </c>
      <c r="AH32" s="21">
        <f>IFERROR(IF(AG32="NG",1,0),0)</f>
        <v>1</v>
      </c>
      <c r="AI32" s="21"/>
      <c r="AJ32" s="1"/>
      <c r="AK32" s="1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2">
        <f>AL33</f>
        <v>46204</v>
      </c>
      <c r="AZ32" s="42"/>
      <c r="BA32" s="42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23" t="s">
        <v>22</v>
      </c>
      <c r="BP32" s="22" t="str">
        <f>IF(OR(BQ35&gt;=BR34,BQ35&gt;=(BQ36+BR36)),"OK","NG")</f>
        <v>NG</v>
      </c>
      <c r="BQ32" s="21">
        <f>IFERROR(IF(BP32="NG",1,0),0)</f>
        <v>1</v>
      </c>
      <c r="BR32" s="21"/>
      <c r="BS32" s="1"/>
      <c r="BT32" s="1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2">
        <f>BU33</f>
        <v>46388</v>
      </c>
      <c r="CI32" s="42"/>
      <c r="CJ32" s="42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23" t="s">
        <v>22</v>
      </c>
      <c r="CY32" s="22" t="str">
        <f>IF(OR(CZ35&gt;=DA34,CZ35&gt;=(CZ36+DA36)),"OK","NG")</f>
        <v>NG</v>
      </c>
      <c r="CZ32" s="21">
        <f>IFERROR(IF(CY32="NG",1,0),0)</f>
        <v>1</v>
      </c>
      <c r="DA32" s="21"/>
      <c r="DB32" s="1"/>
      <c r="DC32" s="1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2">
        <f>DD33</f>
        <v>46569</v>
      </c>
      <c r="DR32" s="42"/>
      <c r="DS32" s="42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23" t="s">
        <v>22</v>
      </c>
      <c r="EH32" s="22" t="str">
        <f>IF(OR(EI35&gt;=EJ34,EI35&gt;=(EI36+EJ36)),"OK","NG")</f>
        <v>NG</v>
      </c>
      <c r="EI32" s="21">
        <f>IFERROR(IF(EH32="NG",1,0),0)</f>
        <v>1</v>
      </c>
      <c r="EJ32" s="21"/>
      <c r="EK32" s="1"/>
      <c r="EL32" s="1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2">
        <f>EM33</f>
        <v>46753</v>
      </c>
      <c r="FA32" s="42"/>
      <c r="FB32" s="42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23" t="s">
        <v>22</v>
      </c>
      <c r="FQ32" s="22" t="str">
        <f>IF(OR(FR35&gt;=FS34,FR35&gt;=(FR36+FS36)),"OK","NG")</f>
        <v>NG</v>
      </c>
      <c r="FR32" s="21">
        <f>IFERROR(IF(FQ32="NG",1,0),0)</f>
        <v>1</v>
      </c>
      <c r="FS32" s="21"/>
      <c r="FT32" s="1"/>
      <c r="FU32" s="1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2">
        <f>FV33</f>
        <v>46935</v>
      </c>
      <c r="GJ32" s="42"/>
      <c r="GK32" s="42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23" t="s">
        <v>22</v>
      </c>
      <c r="GZ32" s="22" t="str">
        <f>IF(OR(HA35&gt;=HB34,HA35&gt;=(HA36+HB36)),"OK","NG")</f>
        <v>NG</v>
      </c>
      <c r="HA32" s="21">
        <f>IFERROR(IF(GZ32="NG",1,0),0)</f>
        <v>1</v>
      </c>
      <c r="HB32" s="21"/>
    </row>
    <row r="33" spans="1:210" ht="19.5">
      <c r="A33" s="40" t="s">
        <v>6</v>
      </c>
      <c r="B33" s="41"/>
      <c r="C33" s="7">
        <f>DATE(YEAR(AH28),MONTH(AH28),1)</f>
        <v>46023</v>
      </c>
      <c r="D33" s="7">
        <f>C33+DAY(1)</f>
        <v>46024</v>
      </c>
      <c r="E33" s="7">
        <f t="shared" ref="E33:AH33" si="785">D33+DAY(1)</f>
        <v>46025</v>
      </c>
      <c r="F33" s="7">
        <f t="shared" si="785"/>
        <v>46026</v>
      </c>
      <c r="G33" s="7">
        <f t="shared" si="785"/>
        <v>46027</v>
      </c>
      <c r="H33" s="7">
        <f t="shared" si="785"/>
        <v>46028</v>
      </c>
      <c r="I33" s="7">
        <f t="shared" si="785"/>
        <v>46029</v>
      </c>
      <c r="J33" s="7">
        <f t="shared" si="785"/>
        <v>46030</v>
      </c>
      <c r="K33" s="7">
        <f t="shared" si="785"/>
        <v>46031</v>
      </c>
      <c r="L33" s="7">
        <f t="shared" si="785"/>
        <v>46032</v>
      </c>
      <c r="M33" s="7">
        <f t="shared" si="785"/>
        <v>46033</v>
      </c>
      <c r="N33" s="7">
        <f t="shared" si="785"/>
        <v>46034</v>
      </c>
      <c r="O33" s="7">
        <f t="shared" si="785"/>
        <v>46035</v>
      </c>
      <c r="P33" s="7">
        <f t="shared" si="785"/>
        <v>46036</v>
      </c>
      <c r="Q33" s="7">
        <f t="shared" si="785"/>
        <v>46037</v>
      </c>
      <c r="R33" s="7">
        <f t="shared" si="785"/>
        <v>46038</v>
      </c>
      <c r="S33" s="7">
        <f t="shared" si="785"/>
        <v>46039</v>
      </c>
      <c r="T33" s="7">
        <f t="shared" si="785"/>
        <v>46040</v>
      </c>
      <c r="U33" s="7">
        <f t="shared" si="785"/>
        <v>46041</v>
      </c>
      <c r="V33" s="7">
        <f t="shared" si="785"/>
        <v>46042</v>
      </c>
      <c r="W33" s="7">
        <f t="shared" si="785"/>
        <v>46043</v>
      </c>
      <c r="X33" s="7">
        <f>W33+DAY(1)</f>
        <v>46044</v>
      </c>
      <c r="Y33" s="7">
        <f t="shared" si="785"/>
        <v>46045</v>
      </c>
      <c r="Z33" s="7">
        <f t="shared" si="785"/>
        <v>46046</v>
      </c>
      <c r="AA33" s="7">
        <f t="shared" si="785"/>
        <v>46047</v>
      </c>
      <c r="AB33" s="7">
        <f t="shared" si="785"/>
        <v>46048</v>
      </c>
      <c r="AC33" s="7">
        <f t="shared" si="785"/>
        <v>46049</v>
      </c>
      <c r="AD33" s="7">
        <f t="shared" si="785"/>
        <v>46050</v>
      </c>
      <c r="AE33" s="7">
        <f t="shared" si="785"/>
        <v>46051</v>
      </c>
      <c r="AF33" s="7">
        <f t="shared" si="785"/>
        <v>46052</v>
      </c>
      <c r="AG33" s="7">
        <f t="shared" si="785"/>
        <v>46053</v>
      </c>
      <c r="AH33" s="27">
        <f t="shared" si="785"/>
        <v>46054</v>
      </c>
      <c r="AI33" s="21"/>
      <c r="AJ33" s="40" t="s">
        <v>6</v>
      </c>
      <c r="AK33" s="41"/>
      <c r="AL33" s="7">
        <f>DATE(YEAR(BQ28),MONTH(BQ28),1)</f>
        <v>46204</v>
      </c>
      <c r="AM33" s="7">
        <f>AL33+DAY(1)</f>
        <v>46205</v>
      </c>
      <c r="AN33" s="7">
        <f t="shared" ref="AN33:BF33" si="786">AM33+DAY(1)</f>
        <v>46206</v>
      </c>
      <c r="AO33" s="7">
        <f t="shared" si="786"/>
        <v>46207</v>
      </c>
      <c r="AP33" s="7">
        <f t="shared" si="786"/>
        <v>46208</v>
      </c>
      <c r="AQ33" s="7">
        <f t="shared" si="786"/>
        <v>46209</v>
      </c>
      <c r="AR33" s="7">
        <f t="shared" si="786"/>
        <v>46210</v>
      </c>
      <c r="AS33" s="7">
        <f t="shared" si="786"/>
        <v>46211</v>
      </c>
      <c r="AT33" s="7">
        <f t="shared" si="786"/>
        <v>46212</v>
      </c>
      <c r="AU33" s="7">
        <f t="shared" si="786"/>
        <v>46213</v>
      </c>
      <c r="AV33" s="7">
        <f t="shared" si="786"/>
        <v>46214</v>
      </c>
      <c r="AW33" s="7">
        <f t="shared" si="786"/>
        <v>46215</v>
      </c>
      <c r="AX33" s="7">
        <f t="shared" si="786"/>
        <v>46216</v>
      </c>
      <c r="AY33" s="7">
        <f t="shared" si="786"/>
        <v>46217</v>
      </c>
      <c r="AZ33" s="7">
        <f t="shared" si="786"/>
        <v>46218</v>
      </c>
      <c r="BA33" s="7">
        <f t="shared" si="786"/>
        <v>46219</v>
      </c>
      <c r="BB33" s="7">
        <f t="shared" si="786"/>
        <v>46220</v>
      </c>
      <c r="BC33" s="7">
        <f t="shared" si="786"/>
        <v>46221</v>
      </c>
      <c r="BD33" s="7">
        <f t="shared" si="786"/>
        <v>46222</v>
      </c>
      <c r="BE33" s="7">
        <f t="shared" si="786"/>
        <v>46223</v>
      </c>
      <c r="BF33" s="7">
        <f t="shared" si="786"/>
        <v>46224</v>
      </c>
      <c r="BG33" s="7">
        <f>BF33+DAY(1)</f>
        <v>46225</v>
      </c>
      <c r="BH33" s="7">
        <f t="shared" ref="BH33:BP33" si="787">BG33+DAY(1)</f>
        <v>46226</v>
      </c>
      <c r="BI33" s="7">
        <f t="shared" si="787"/>
        <v>46227</v>
      </c>
      <c r="BJ33" s="7">
        <f t="shared" si="787"/>
        <v>46228</v>
      </c>
      <c r="BK33" s="7">
        <f t="shared" si="787"/>
        <v>46229</v>
      </c>
      <c r="BL33" s="7">
        <f t="shared" si="787"/>
        <v>46230</v>
      </c>
      <c r="BM33" s="7">
        <f t="shared" si="787"/>
        <v>46231</v>
      </c>
      <c r="BN33" s="7">
        <f t="shared" si="787"/>
        <v>46232</v>
      </c>
      <c r="BO33" s="7">
        <f t="shared" si="787"/>
        <v>46233</v>
      </c>
      <c r="BP33" s="7">
        <f t="shared" si="787"/>
        <v>46234</v>
      </c>
      <c r="BQ33" s="27">
        <f>BP33+DAY(1)</f>
        <v>46235</v>
      </c>
      <c r="BR33" s="27">
        <f>DATE(YEAR(BQ33),MONTH(BQ33),1)</f>
        <v>46235</v>
      </c>
      <c r="BS33" s="40" t="s">
        <v>6</v>
      </c>
      <c r="BT33" s="41"/>
      <c r="BU33" s="7">
        <f>DATE(YEAR(CZ28),MONTH(CZ28),1)</f>
        <v>46388</v>
      </c>
      <c r="BV33" s="7">
        <f>BU33+DAY(1)</f>
        <v>46389</v>
      </c>
      <c r="BW33" s="7">
        <f t="shared" ref="BW33" si="788">BV33+DAY(1)</f>
        <v>46390</v>
      </c>
      <c r="BX33" s="7">
        <f t="shared" ref="BX33" si="789">BW33+DAY(1)</f>
        <v>46391</v>
      </c>
      <c r="BY33" s="7">
        <f t="shared" ref="BY33" si="790">BX33+DAY(1)</f>
        <v>46392</v>
      </c>
      <c r="BZ33" s="7">
        <f t="shared" ref="BZ33" si="791">BY33+DAY(1)</f>
        <v>46393</v>
      </c>
      <c r="CA33" s="7">
        <f t="shared" ref="CA33" si="792">BZ33+DAY(1)</f>
        <v>46394</v>
      </c>
      <c r="CB33" s="7">
        <f t="shared" ref="CB33" si="793">CA33+DAY(1)</f>
        <v>46395</v>
      </c>
      <c r="CC33" s="7">
        <f t="shared" ref="CC33" si="794">CB33+DAY(1)</f>
        <v>46396</v>
      </c>
      <c r="CD33" s="7">
        <f t="shared" ref="CD33" si="795">CC33+DAY(1)</f>
        <v>46397</v>
      </c>
      <c r="CE33" s="7">
        <f t="shared" ref="CE33" si="796">CD33+DAY(1)</f>
        <v>46398</v>
      </c>
      <c r="CF33" s="7">
        <f t="shared" ref="CF33" si="797">CE33+DAY(1)</f>
        <v>46399</v>
      </c>
      <c r="CG33" s="7">
        <f t="shared" ref="CG33" si="798">CF33+DAY(1)</f>
        <v>46400</v>
      </c>
      <c r="CH33" s="7">
        <f t="shared" ref="CH33" si="799">CG33+DAY(1)</f>
        <v>46401</v>
      </c>
      <c r="CI33" s="7">
        <f t="shared" ref="CI33" si="800">CH33+DAY(1)</f>
        <v>46402</v>
      </c>
      <c r="CJ33" s="7">
        <f t="shared" ref="CJ33" si="801">CI33+DAY(1)</f>
        <v>46403</v>
      </c>
      <c r="CK33" s="7">
        <f t="shared" ref="CK33" si="802">CJ33+DAY(1)</f>
        <v>46404</v>
      </c>
      <c r="CL33" s="7">
        <f t="shared" ref="CL33" si="803">CK33+DAY(1)</f>
        <v>46405</v>
      </c>
      <c r="CM33" s="7">
        <f t="shared" ref="CM33" si="804">CL33+DAY(1)</f>
        <v>46406</v>
      </c>
      <c r="CN33" s="7">
        <f t="shared" ref="CN33" si="805">CM33+DAY(1)</f>
        <v>46407</v>
      </c>
      <c r="CO33" s="7">
        <f t="shared" ref="CO33" si="806">CN33+DAY(1)</f>
        <v>46408</v>
      </c>
      <c r="CP33" s="7">
        <f>CO33+DAY(1)</f>
        <v>46409</v>
      </c>
      <c r="CQ33" s="7">
        <f t="shared" ref="CQ33" si="807">CP33+DAY(1)</f>
        <v>46410</v>
      </c>
      <c r="CR33" s="7">
        <f t="shared" ref="CR33" si="808">CQ33+DAY(1)</f>
        <v>46411</v>
      </c>
      <c r="CS33" s="7">
        <f t="shared" ref="CS33" si="809">CR33+DAY(1)</f>
        <v>46412</v>
      </c>
      <c r="CT33" s="7">
        <f t="shared" ref="CT33" si="810">CS33+DAY(1)</f>
        <v>46413</v>
      </c>
      <c r="CU33" s="7">
        <f t="shared" ref="CU33" si="811">CT33+DAY(1)</f>
        <v>46414</v>
      </c>
      <c r="CV33" s="7">
        <f t="shared" ref="CV33" si="812">CU33+DAY(1)</f>
        <v>46415</v>
      </c>
      <c r="CW33" s="7">
        <f t="shared" ref="CW33" si="813">CV33+DAY(1)</f>
        <v>46416</v>
      </c>
      <c r="CX33" s="7">
        <f t="shared" ref="CX33" si="814">CW33+DAY(1)</f>
        <v>46417</v>
      </c>
      <c r="CY33" s="7">
        <f t="shared" ref="CY33" si="815">CX33+DAY(1)</f>
        <v>46418</v>
      </c>
      <c r="CZ33" s="27">
        <f>CY33+DAY(1)</f>
        <v>46419</v>
      </c>
      <c r="DA33" s="27">
        <f>DATE(YEAR(CZ33),MONTH(CZ33),1)</f>
        <v>46419</v>
      </c>
      <c r="DB33" s="40" t="s">
        <v>6</v>
      </c>
      <c r="DC33" s="41"/>
      <c r="DD33" s="7">
        <f>DATE(YEAR(EI28),MONTH(EI28),1)</f>
        <v>46569</v>
      </c>
      <c r="DE33" s="7">
        <f>DD33+DAY(1)</f>
        <v>46570</v>
      </c>
      <c r="DF33" s="7">
        <f t="shared" ref="DF33" si="816">DE33+DAY(1)</f>
        <v>46571</v>
      </c>
      <c r="DG33" s="7">
        <f t="shared" ref="DG33" si="817">DF33+DAY(1)</f>
        <v>46572</v>
      </c>
      <c r="DH33" s="7">
        <f t="shared" ref="DH33" si="818">DG33+DAY(1)</f>
        <v>46573</v>
      </c>
      <c r="DI33" s="7">
        <f t="shared" ref="DI33" si="819">DH33+DAY(1)</f>
        <v>46574</v>
      </c>
      <c r="DJ33" s="7">
        <f t="shared" ref="DJ33" si="820">DI33+DAY(1)</f>
        <v>46575</v>
      </c>
      <c r="DK33" s="7">
        <f t="shared" ref="DK33" si="821">DJ33+DAY(1)</f>
        <v>46576</v>
      </c>
      <c r="DL33" s="7">
        <f t="shared" ref="DL33" si="822">DK33+DAY(1)</f>
        <v>46577</v>
      </c>
      <c r="DM33" s="7">
        <f t="shared" ref="DM33" si="823">DL33+DAY(1)</f>
        <v>46578</v>
      </c>
      <c r="DN33" s="7">
        <f t="shared" ref="DN33" si="824">DM33+DAY(1)</f>
        <v>46579</v>
      </c>
      <c r="DO33" s="7">
        <f t="shared" ref="DO33" si="825">DN33+DAY(1)</f>
        <v>46580</v>
      </c>
      <c r="DP33" s="7">
        <f t="shared" ref="DP33" si="826">DO33+DAY(1)</f>
        <v>46581</v>
      </c>
      <c r="DQ33" s="7">
        <f t="shared" ref="DQ33" si="827">DP33+DAY(1)</f>
        <v>46582</v>
      </c>
      <c r="DR33" s="7">
        <f t="shared" ref="DR33" si="828">DQ33+DAY(1)</f>
        <v>46583</v>
      </c>
      <c r="DS33" s="7">
        <f t="shared" ref="DS33" si="829">DR33+DAY(1)</f>
        <v>46584</v>
      </c>
      <c r="DT33" s="7">
        <f t="shared" ref="DT33" si="830">DS33+DAY(1)</f>
        <v>46585</v>
      </c>
      <c r="DU33" s="7">
        <f t="shared" ref="DU33" si="831">DT33+DAY(1)</f>
        <v>46586</v>
      </c>
      <c r="DV33" s="7">
        <f t="shared" ref="DV33" si="832">DU33+DAY(1)</f>
        <v>46587</v>
      </c>
      <c r="DW33" s="7">
        <f t="shared" ref="DW33" si="833">DV33+DAY(1)</f>
        <v>46588</v>
      </c>
      <c r="DX33" s="7">
        <f t="shared" ref="DX33" si="834">DW33+DAY(1)</f>
        <v>46589</v>
      </c>
      <c r="DY33" s="7">
        <f>DX33+DAY(1)</f>
        <v>46590</v>
      </c>
      <c r="DZ33" s="7">
        <f t="shared" ref="DZ33" si="835">DY33+DAY(1)</f>
        <v>46591</v>
      </c>
      <c r="EA33" s="7">
        <f t="shared" ref="EA33" si="836">DZ33+DAY(1)</f>
        <v>46592</v>
      </c>
      <c r="EB33" s="7">
        <f t="shared" ref="EB33" si="837">EA33+DAY(1)</f>
        <v>46593</v>
      </c>
      <c r="EC33" s="7">
        <f t="shared" ref="EC33" si="838">EB33+DAY(1)</f>
        <v>46594</v>
      </c>
      <c r="ED33" s="7">
        <f t="shared" ref="ED33" si="839">EC33+DAY(1)</f>
        <v>46595</v>
      </c>
      <c r="EE33" s="7">
        <f t="shared" ref="EE33" si="840">ED33+DAY(1)</f>
        <v>46596</v>
      </c>
      <c r="EF33" s="7">
        <f>EE33+DAY(1)</f>
        <v>46597</v>
      </c>
      <c r="EG33" s="7">
        <f>EF33+DAY(1)</f>
        <v>46598</v>
      </c>
      <c r="EH33" s="7">
        <f t="shared" ref="EH33" si="841">EG33+DAY(1)</f>
        <v>46599</v>
      </c>
      <c r="EI33" s="27">
        <f>EH33+DAY(1)</f>
        <v>46600</v>
      </c>
      <c r="EJ33" s="27">
        <f>DATE(YEAR(EI33),MONTH(EI33),1)</f>
        <v>46600</v>
      </c>
      <c r="EK33" s="40" t="s">
        <v>6</v>
      </c>
      <c r="EL33" s="41"/>
      <c r="EM33" s="7">
        <f>DATE(YEAR(FR28),MONTH(FR28),1)</f>
        <v>46753</v>
      </c>
      <c r="EN33" s="7">
        <f>EM33+DAY(1)</f>
        <v>46754</v>
      </c>
      <c r="EO33" s="7">
        <f t="shared" ref="EO33" si="842">EN33+DAY(1)</f>
        <v>46755</v>
      </c>
      <c r="EP33" s="7">
        <f t="shared" ref="EP33" si="843">EO33+DAY(1)</f>
        <v>46756</v>
      </c>
      <c r="EQ33" s="7">
        <f t="shared" ref="EQ33" si="844">EP33+DAY(1)</f>
        <v>46757</v>
      </c>
      <c r="ER33" s="7">
        <f t="shared" ref="ER33" si="845">EQ33+DAY(1)</f>
        <v>46758</v>
      </c>
      <c r="ES33" s="7">
        <f t="shared" ref="ES33" si="846">ER33+DAY(1)</f>
        <v>46759</v>
      </c>
      <c r="ET33" s="7">
        <f t="shared" ref="ET33" si="847">ES33+DAY(1)</f>
        <v>46760</v>
      </c>
      <c r="EU33" s="7">
        <f t="shared" ref="EU33" si="848">ET33+DAY(1)</f>
        <v>46761</v>
      </c>
      <c r="EV33" s="7">
        <f t="shared" ref="EV33" si="849">EU33+DAY(1)</f>
        <v>46762</v>
      </c>
      <c r="EW33" s="7">
        <f t="shared" ref="EW33" si="850">EV33+DAY(1)</f>
        <v>46763</v>
      </c>
      <c r="EX33" s="7">
        <f t="shared" ref="EX33" si="851">EW33+DAY(1)</f>
        <v>46764</v>
      </c>
      <c r="EY33" s="7">
        <f t="shared" ref="EY33" si="852">EX33+DAY(1)</f>
        <v>46765</v>
      </c>
      <c r="EZ33" s="7">
        <f t="shared" ref="EZ33" si="853">EY33+DAY(1)</f>
        <v>46766</v>
      </c>
      <c r="FA33" s="7">
        <f t="shared" ref="FA33" si="854">EZ33+DAY(1)</f>
        <v>46767</v>
      </c>
      <c r="FB33" s="7">
        <f t="shared" ref="FB33" si="855">FA33+DAY(1)</f>
        <v>46768</v>
      </c>
      <c r="FC33" s="7">
        <f t="shared" ref="FC33" si="856">FB33+DAY(1)</f>
        <v>46769</v>
      </c>
      <c r="FD33" s="7">
        <f t="shared" ref="FD33" si="857">FC33+DAY(1)</f>
        <v>46770</v>
      </c>
      <c r="FE33" s="7">
        <f t="shared" ref="FE33" si="858">FD33+DAY(1)</f>
        <v>46771</v>
      </c>
      <c r="FF33" s="7">
        <f t="shared" ref="FF33" si="859">FE33+DAY(1)</f>
        <v>46772</v>
      </c>
      <c r="FG33" s="7">
        <f t="shared" ref="FG33" si="860">FF33+DAY(1)</f>
        <v>46773</v>
      </c>
      <c r="FH33" s="7">
        <f>FG33+DAY(1)</f>
        <v>46774</v>
      </c>
      <c r="FI33" s="7">
        <f t="shared" ref="FI33" si="861">FH33+DAY(1)</f>
        <v>46775</v>
      </c>
      <c r="FJ33" s="7">
        <f t="shared" ref="FJ33" si="862">FI33+DAY(1)</f>
        <v>46776</v>
      </c>
      <c r="FK33" s="7">
        <f t="shared" ref="FK33" si="863">FJ33+DAY(1)</f>
        <v>46777</v>
      </c>
      <c r="FL33" s="7">
        <f t="shared" ref="FL33" si="864">FK33+DAY(1)</f>
        <v>46778</v>
      </c>
      <c r="FM33" s="7">
        <f t="shared" ref="FM33" si="865">FL33+DAY(1)</f>
        <v>46779</v>
      </c>
      <c r="FN33" s="7">
        <f t="shared" ref="FN33" si="866">FM33+DAY(1)</f>
        <v>46780</v>
      </c>
      <c r="FO33" s="7">
        <f>FN33+DAY(1)</f>
        <v>46781</v>
      </c>
      <c r="FP33" s="7">
        <f>FO33+DAY(1)</f>
        <v>46782</v>
      </c>
      <c r="FQ33" s="7">
        <f t="shared" ref="FQ33" si="867">FP33+DAY(1)</f>
        <v>46783</v>
      </c>
      <c r="FR33" s="27">
        <f>FQ33+DAY(1)</f>
        <v>46784</v>
      </c>
      <c r="FS33" s="27">
        <f>DATE(YEAR(FR33),MONTH(FR33),1)</f>
        <v>46784</v>
      </c>
      <c r="FT33" s="40" t="s">
        <v>6</v>
      </c>
      <c r="FU33" s="41"/>
      <c r="FV33" s="7">
        <f>DATE(YEAR(HA28),MONTH(HA28),1)</f>
        <v>46935</v>
      </c>
      <c r="FW33" s="7">
        <f>FV33+DAY(1)</f>
        <v>46936</v>
      </c>
      <c r="FX33" s="7">
        <f t="shared" ref="FX33" si="868">FW33+DAY(1)</f>
        <v>46937</v>
      </c>
      <c r="FY33" s="7">
        <f t="shared" ref="FY33" si="869">FX33+DAY(1)</f>
        <v>46938</v>
      </c>
      <c r="FZ33" s="7">
        <f t="shared" ref="FZ33" si="870">FY33+DAY(1)</f>
        <v>46939</v>
      </c>
      <c r="GA33" s="7">
        <f t="shared" ref="GA33" si="871">FZ33+DAY(1)</f>
        <v>46940</v>
      </c>
      <c r="GB33" s="7">
        <f t="shared" ref="GB33" si="872">GA33+DAY(1)</f>
        <v>46941</v>
      </c>
      <c r="GC33" s="7">
        <f t="shared" ref="GC33" si="873">GB33+DAY(1)</f>
        <v>46942</v>
      </c>
      <c r="GD33" s="7">
        <f t="shared" ref="GD33" si="874">GC33+DAY(1)</f>
        <v>46943</v>
      </c>
      <c r="GE33" s="7">
        <f t="shared" ref="GE33" si="875">GD33+DAY(1)</f>
        <v>46944</v>
      </c>
      <c r="GF33" s="7">
        <f t="shared" ref="GF33" si="876">GE33+DAY(1)</f>
        <v>46945</v>
      </c>
      <c r="GG33" s="7">
        <f t="shared" ref="GG33" si="877">GF33+DAY(1)</f>
        <v>46946</v>
      </c>
      <c r="GH33" s="7">
        <f t="shared" ref="GH33" si="878">GG33+DAY(1)</f>
        <v>46947</v>
      </c>
      <c r="GI33" s="7">
        <f t="shared" ref="GI33" si="879">GH33+DAY(1)</f>
        <v>46948</v>
      </c>
      <c r="GJ33" s="7">
        <f t="shared" ref="GJ33" si="880">GI33+DAY(1)</f>
        <v>46949</v>
      </c>
      <c r="GK33" s="7">
        <f t="shared" ref="GK33" si="881">GJ33+DAY(1)</f>
        <v>46950</v>
      </c>
      <c r="GL33" s="7">
        <f t="shared" ref="GL33" si="882">GK33+DAY(1)</f>
        <v>46951</v>
      </c>
      <c r="GM33" s="7">
        <f t="shared" ref="GM33" si="883">GL33+DAY(1)</f>
        <v>46952</v>
      </c>
      <c r="GN33" s="7">
        <f t="shared" ref="GN33" si="884">GM33+DAY(1)</f>
        <v>46953</v>
      </c>
      <c r="GO33" s="7">
        <f t="shared" ref="GO33" si="885">GN33+DAY(1)</f>
        <v>46954</v>
      </c>
      <c r="GP33" s="7">
        <f t="shared" ref="GP33" si="886">GO33+DAY(1)</f>
        <v>46955</v>
      </c>
      <c r="GQ33" s="7">
        <f>GP33+DAY(1)</f>
        <v>46956</v>
      </c>
      <c r="GR33" s="7">
        <f t="shared" ref="GR33" si="887">GQ33+DAY(1)</f>
        <v>46957</v>
      </c>
      <c r="GS33" s="7">
        <f t="shared" ref="GS33" si="888">GR33+DAY(1)</f>
        <v>46958</v>
      </c>
      <c r="GT33" s="7">
        <f t="shared" ref="GT33" si="889">GS33+DAY(1)</f>
        <v>46959</v>
      </c>
      <c r="GU33" s="7">
        <f t="shared" ref="GU33" si="890">GT33+DAY(1)</f>
        <v>46960</v>
      </c>
      <c r="GV33" s="7">
        <f t="shared" ref="GV33" si="891">GU33+DAY(1)</f>
        <v>46961</v>
      </c>
      <c r="GW33" s="7">
        <f t="shared" ref="GW33" si="892">GV33+DAY(1)</f>
        <v>46962</v>
      </c>
      <c r="GX33" s="7">
        <f>GW33+DAY(1)</f>
        <v>46963</v>
      </c>
      <c r="GY33" s="7">
        <f>GX33+DAY(1)</f>
        <v>46964</v>
      </c>
      <c r="GZ33" s="7">
        <f t="shared" ref="GZ33" si="893">GY33+DAY(1)</f>
        <v>46965</v>
      </c>
      <c r="HA33" s="27">
        <f>GZ33+DAY(1)</f>
        <v>46966</v>
      </c>
      <c r="HB33" s="27">
        <f>DATE(YEAR(HA33),MONTH(HA33),1)</f>
        <v>46966</v>
      </c>
    </row>
    <row r="34" spans="1:210" ht="19.5">
      <c r="A34" s="40" t="s">
        <v>1</v>
      </c>
      <c r="B34" s="41"/>
      <c r="C34" s="8" t="str">
        <f>TEXT(C33,"aaa")</f>
        <v>木</v>
      </c>
      <c r="D34" s="8" t="str">
        <f t="shared" ref="D34:AG34" si="894">TEXT(D33,"aaa")</f>
        <v>金</v>
      </c>
      <c r="E34" s="8" t="str">
        <f t="shared" si="894"/>
        <v>土</v>
      </c>
      <c r="F34" s="8" t="str">
        <f t="shared" si="894"/>
        <v>日</v>
      </c>
      <c r="G34" s="8" t="str">
        <f t="shared" si="894"/>
        <v>月</v>
      </c>
      <c r="H34" s="8" t="str">
        <f t="shared" si="894"/>
        <v>火</v>
      </c>
      <c r="I34" s="8" t="str">
        <f t="shared" si="894"/>
        <v>水</v>
      </c>
      <c r="J34" s="8" t="str">
        <f t="shared" si="894"/>
        <v>木</v>
      </c>
      <c r="K34" s="8" t="str">
        <f t="shared" si="894"/>
        <v>金</v>
      </c>
      <c r="L34" s="8" t="str">
        <f t="shared" si="894"/>
        <v>土</v>
      </c>
      <c r="M34" s="8" t="str">
        <f t="shared" si="894"/>
        <v>日</v>
      </c>
      <c r="N34" s="8" t="str">
        <f t="shared" si="894"/>
        <v>月</v>
      </c>
      <c r="O34" s="8" t="str">
        <f t="shared" si="894"/>
        <v>火</v>
      </c>
      <c r="P34" s="8" t="str">
        <f t="shared" si="894"/>
        <v>水</v>
      </c>
      <c r="Q34" s="8" t="str">
        <f t="shared" si="894"/>
        <v>木</v>
      </c>
      <c r="R34" s="8" t="str">
        <f t="shared" si="894"/>
        <v>金</v>
      </c>
      <c r="S34" s="8" t="str">
        <f t="shared" si="894"/>
        <v>土</v>
      </c>
      <c r="T34" s="8" t="str">
        <f t="shared" si="894"/>
        <v>日</v>
      </c>
      <c r="U34" s="8" t="str">
        <f t="shared" si="894"/>
        <v>月</v>
      </c>
      <c r="V34" s="8" t="str">
        <f t="shared" si="894"/>
        <v>火</v>
      </c>
      <c r="W34" s="8" t="str">
        <f t="shared" si="894"/>
        <v>水</v>
      </c>
      <c r="X34" s="8" t="str">
        <f t="shared" si="894"/>
        <v>木</v>
      </c>
      <c r="Y34" s="8" t="str">
        <f t="shared" si="894"/>
        <v>金</v>
      </c>
      <c r="Z34" s="8" t="str">
        <f t="shared" si="894"/>
        <v>土</v>
      </c>
      <c r="AA34" s="8" t="str">
        <f t="shared" si="894"/>
        <v>日</v>
      </c>
      <c r="AB34" s="8" t="str">
        <f t="shared" si="894"/>
        <v>月</v>
      </c>
      <c r="AC34" s="8" t="str">
        <f t="shared" si="894"/>
        <v>火</v>
      </c>
      <c r="AD34" s="8" t="str">
        <f t="shared" si="894"/>
        <v>水</v>
      </c>
      <c r="AE34" s="8" t="str">
        <f t="shared" si="894"/>
        <v>木</v>
      </c>
      <c r="AF34" s="8" t="str">
        <f t="shared" si="894"/>
        <v>金</v>
      </c>
      <c r="AG34" s="8" t="str">
        <f t="shared" si="894"/>
        <v>土</v>
      </c>
      <c r="AH34" s="21">
        <f>_xlfn.IFS(AND(C33&lt;=$W$5,AL8&gt;C33),AL8-$W$5,AND(C33&gt;$W$5,AL8&lt;=$AD$5),AL8-C33,AND(C33&lt;$AD$5,AL8&gt;$AD$5),$AD$5-C33+1)</f>
        <v>31</v>
      </c>
      <c r="AI34" s="21">
        <f>ROUNDUP((AH34-AI35)*0.285,0)</f>
        <v>9</v>
      </c>
      <c r="AJ34" s="40" t="s">
        <v>1</v>
      </c>
      <c r="AK34" s="41"/>
      <c r="AL34" s="8" t="str">
        <f>TEXT(AL33,"aaa")</f>
        <v>水</v>
      </c>
      <c r="AM34" s="8" t="str">
        <f t="shared" ref="AM34" si="895">TEXT(AM33,"aaa")</f>
        <v>木</v>
      </c>
      <c r="AN34" s="8" t="str">
        <f t="shared" ref="AN34" si="896">TEXT(AN33,"aaa")</f>
        <v>金</v>
      </c>
      <c r="AO34" s="8" t="str">
        <f t="shared" ref="AO34" si="897">TEXT(AO33,"aaa")</f>
        <v>土</v>
      </c>
      <c r="AP34" s="8" t="str">
        <f t="shared" ref="AP34" si="898">TEXT(AP33,"aaa")</f>
        <v>日</v>
      </c>
      <c r="AQ34" s="8" t="str">
        <f t="shared" ref="AQ34" si="899">TEXT(AQ33,"aaa")</f>
        <v>月</v>
      </c>
      <c r="AR34" s="8" t="str">
        <f t="shared" ref="AR34" si="900">TEXT(AR33,"aaa")</f>
        <v>火</v>
      </c>
      <c r="AS34" s="8" t="str">
        <f t="shared" ref="AS34" si="901">TEXT(AS33,"aaa")</f>
        <v>水</v>
      </c>
      <c r="AT34" s="8" t="str">
        <f t="shared" ref="AT34" si="902">TEXT(AT33,"aaa")</f>
        <v>木</v>
      </c>
      <c r="AU34" s="8" t="str">
        <f t="shared" ref="AU34" si="903">TEXT(AU33,"aaa")</f>
        <v>金</v>
      </c>
      <c r="AV34" s="8" t="str">
        <f t="shared" ref="AV34" si="904">TEXT(AV33,"aaa")</f>
        <v>土</v>
      </c>
      <c r="AW34" s="8" t="str">
        <f t="shared" ref="AW34" si="905">TEXT(AW33,"aaa")</f>
        <v>日</v>
      </c>
      <c r="AX34" s="8" t="str">
        <f t="shared" ref="AX34" si="906">TEXT(AX33,"aaa")</f>
        <v>月</v>
      </c>
      <c r="AY34" s="8" t="str">
        <f t="shared" ref="AY34" si="907">TEXT(AY33,"aaa")</f>
        <v>火</v>
      </c>
      <c r="AZ34" s="8" t="str">
        <f t="shared" ref="AZ34" si="908">TEXT(AZ33,"aaa")</f>
        <v>水</v>
      </c>
      <c r="BA34" s="8" t="str">
        <f t="shared" ref="BA34" si="909">TEXT(BA33,"aaa")</f>
        <v>木</v>
      </c>
      <c r="BB34" s="8" t="str">
        <f t="shared" ref="BB34" si="910">TEXT(BB33,"aaa")</f>
        <v>金</v>
      </c>
      <c r="BC34" s="8" t="str">
        <f t="shared" ref="BC34" si="911">TEXT(BC33,"aaa")</f>
        <v>土</v>
      </c>
      <c r="BD34" s="8" t="str">
        <f t="shared" ref="BD34" si="912">TEXT(BD33,"aaa")</f>
        <v>日</v>
      </c>
      <c r="BE34" s="8" t="str">
        <f t="shared" ref="BE34" si="913">TEXT(BE33,"aaa")</f>
        <v>月</v>
      </c>
      <c r="BF34" s="8" t="str">
        <f t="shared" ref="BF34" si="914">TEXT(BF33,"aaa")</f>
        <v>火</v>
      </c>
      <c r="BG34" s="8" t="str">
        <f t="shared" ref="BG34" si="915">TEXT(BG33,"aaa")</f>
        <v>水</v>
      </c>
      <c r="BH34" s="8" t="str">
        <f t="shared" ref="BH34" si="916">TEXT(BH33,"aaa")</f>
        <v>木</v>
      </c>
      <c r="BI34" s="8" t="str">
        <f t="shared" ref="BI34" si="917">TEXT(BI33,"aaa")</f>
        <v>金</v>
      </c>
      <c r="BJ34" s="8" t="str">
        <f t="shared" ref="BJ34" si="918">TEXT(BJ33,"aaa")</f>
        <v>土</v>
      </c>
      <c r="BK34" s="8" t="str">
        <f t="shared" ref="BK34" si="919">TEXT(BK33,"aaa")</f>
        <v>日</v>
      </c>
      <c r="BL34" s="8" t="str">
        <f t="shared" ref="BL34" si="920">TEXT(BL33,"aaa")</f>
        <v>月</v>
      </c>
      <c r="BM34" s="8" t="str">
        <f t="shared" ref="BM34" si="921">TEXT(BM33,"aaa")</f>
        <v>火</v>
      </c>
      <c r="BN34" s="8" t="str">
        <f t="shared" ref="BN34" si="922">TEXT(BN33,"aaa")</f>
        <v>水</v>
      </c>
      <c r="BO34" s="8" t="str">
        <f t="shared" ref="BO34" si="923">TEXT(BO33,"aaa")</f>
        <v>木</v>
      </c>
      <c r="BP34" s="8" t="str">
        <f t="shared" ref="BP34" si="924">TEXT(BP33,"aaa")</f>
        <v>金</v>
      </c>
      <c r="BQ34" s="21">
        <f>_xlfn.IFS(AND(AL33&lt;=$W$5,BR33&gt;AL33),BR33-$W$5,AND(AL33&gt;$W$5,BR33&lt;=$AD$5),BR33-AL33,AND(AL33&lt;$AD$5,BR33&gt;$AD$5),$AD$5-AL33+1)</f>
        <v>31</v>
      </c>
      <c r="BR34" s="21">
        <f>ROUNDUP((BQ34-BR35)*0.285,0)</f>
        <v>9</v>
      </c>
      <c r="BS34" s="40" t="s">
        <v>1</v>
      </c>
      <c r="BT34" s="41"/>
      <c r="BU34" s="8" t="str">
        <f>TEXT(BU33,"aaa")</f>
        <v>金</v>
      </c>
      <c r="BV34" s="8" t="str">
        <f t="shared" ref="BV34:CY34" si="925">TEXT(BV33,"aaa")</f>
        <v>土</v>
      </c>
      <c r="BW34" s="8" t="str">
        <f t="shared" si="925"/>
        <v>日</v>
      </c>
      <c r="BX34" s="8" t="str">
        <f t="shared" si="925"/>
        <v>月</v>
      </c>
      <c r="BY34" s="8" t="str">
        <f t="shared" si="925"/>
        <v>火</v>
      </c>
      <c r="BZ34" s="8" t="str">
        <f t="shared" si="925"/>
        <v>水</v>
      </c>
      <c r="CA34" s="8" t="str">
        <f t="shared" si="925"/>
        <v>木</v>
      </c>
      <c r="CB34" s="8" t="str">
        <f t="shared" si="925"/>
        <v>金</v>
      </c>
      <c r="CC34" s="8" t="str">
        <f t="shared" si="925"/>
        <v>土</v>
      </c>
      <c r="CD34" s="8" t="str">
        <f t="shared" si="925"/>
        <v>日</v>
      </c>
      <c r="CE34" s="8" t="str">
        <f t="shared" si="925"/>
        <v>月</v>
      </c>
      <c r="CF34" s="8" t="str">
        <f t="shared" si="925"/>
        <v>火</v>
      </c>
      <c r="CG34" s="8" t="str">
        <f t="shared" si="925"/>
        <v>水</v>
      </c>
      <c r="CH34" s="8" t="str">
        <f t="shared" si="925"/>
        <v>木</v>
      </c>
      <c r="CI34" s="8" t="str">
        <f t="shared" si="925"/>
        <v>金</v>
      </c>
      <c r="CJ34" s="8" t="str">
        <f t="shared" si="925"/>
        <v>土</v>
      </c>
      <c r="CK34" s="8" t="str">
        <f t="shared" si="925"/>
        <v>日</v>
      </c>
      <c r="CL34" s="8" t="str">
        <f t="shared" si="925"/>
        <v>月</v>
      </c>
      <c r="CM34" s="8" t="str">
        <f t="shared" si="925"/>
        <v>火</v>
      </c>
      <c r="CN34" s="8" t="str">
        <f t="shared" si="925"/>
        <v>水</v>
      </c>
      <c r="CO34" s="8" t="str">
        <f t="shared" si="925"/>
        <v>木</v>
      </c>
      <c r="CP34" s="8" t="str">
        <f t="shared" si="925"/>
        <v>金</v>
      </c>
      <c r="CQ34" s="8" t="str">
        <f t="shared" si="925"/>
        <v>土</v>
      </c>
      <c r="CR34" s="8" t="str">
        <f t="shared" si="925"/>
        <v>日</v>
      </c>
      <c r="CS34" s="8" t="str">
        <f t="shared" si="925"/>
        <v>月</v>
      </c>
      <c r="CT34" s="8" t="str">
        <f t="shared" si="925"/>
        <v>火</v>
      </c>
      <c r="CU34" s="8" t="str">
        <f t="shared" si="925"/>
        <v>水</v>
      </c>
      <c r="CV34" s="8" t="str">
        <f t="shared" si="925"/>
        <v>木</v>
      </c>
      <c r="CW34" s="8" t="str">
        <f t="shared" si="925"/>
        <v>金</v>
      </c>
      <c r="CX34" s="8" t="str">
        <f t="shared" si="925"/>
        <v>土</v>
      </c>
      <c r="CY34" s="8" t="str">
        <f t="shared" si="925"/>
        <v>日</v>
      </c>
      <c r="CZ34" s="21">
        <f>_xlfn.IFS(AND(BU33&lt;=$W$5,DA33&gt;BU33),DA33-$W$5,AND(BU33&gt;$W$5,DA33&lt;=$AD$5),DA33-BU33,AND(BU33&lt;$AD$5,DA33&gt;$AD$5),$AD$5-BU33+1)</f>
        <v>31</v>
      </c>
      <c r="DA34" s="21">
        <f>ROUNDUP((CZ34-DA35)*0.285,0)</f>
        <v>9</v>
      </c>
      <c r="DB34" s="40" t="s">
        <v>1</v>
      </c>
      <c r="DC34" s="41"/>
      <c r="DD34" s="8" t="str">
        <f>TEXT(DD33,"aaa")</f>
        <v>木</v>
      </c>
      <c r="DE34" s="8" t="str">
        <f t="shared" ref="DE34:EH34" si="926">TEXT(DE33,"aaa")</f>
        <v>金</v>
      </c>
      <c r="DF34" s="8" t="str">
        <f t="shared" si="926"/>
        <v>土</v>
      </c>
      <c r="DG34" s="8" t="str">
        <f t="shared" si="926"/>
        <v>日</v>
      </c>
      <c r="DH34" s="8" t="str">
        <f t="shared" si="926"/>
        <v>月</v>
      </c>
      <c r="DI34" s="8" t="str">
        <f t="shared" si="926"/>
        <v>火</v>
      </c>
      <c r="DJ34" s="8" t="str">
        <f t="shared" si="926"/>
        <v>水</v>
      </c>
      <c r="DK34" s="8" t="str">
        <f t="shared" si="926"/>
        <v>木</v>
      </c>
      <c r="DL34" s="8" t="str">
        <f t="shared" si="926"/>
        <v>金</v>
      </c>
      <c r="DM34" s="8" t="str">
        <f t="shared" si="926"/>
        <v>土</v>
      </c>
      <c r="DN34" s="8" t="str">
        <f t="shared" si="926"/>
        <v>日</v>
      </c>
      <c r="DO34" s="8" t="str">
        <f t="shared" si="926"/>
        <v>月</v>
      </c>
      <c r="DP34" s="8" t="str">
        <f t="shared" si="926"/>
        <v>火</v>
      </c>
      <c r="DQ34" s="8" t="str">
        <f t="shared" si="926"/>
        <v>水</v>
      </c>
      <c r="DR34" s="8" t="str">
        <f t="shared" si="926"/>
        <v>木</v>
      </c>
      <c r="DS34" s="8" t="str">
        <f t="shared" si="926"/>
        <v>金</v>
      </c>
      <c r="DT34" s="8" t="str">
        <f t="shared" si="926"/>
        <v>土</v>
      </c>
      <c r="DU34" s="8" t="str">
        <f t="shared" si="926"/>
        <v>日</v>
      </c>
      <c r="DV34" s="8" t="str">
        <f t="shared" si="926"/>
        <v>月</v>
      </c>
      <c r="DW34" s="8" t="str">
        <f t="shared" si="926"/>
        <v>火</v>
      </c>
      <c r="DX34" s="8" t="str">
        <f t="shared" si="926"/>
        <v>水</v>
      </c>
      <c r="DY34" s="8" t="str">
        <f t="shared" si="926"/>
        <v>木</v>
      </c>
      <c r="DZ34" s="8" t="str">
        <f t="shared" si="926"/>
        <v>金</v>
      </c>
      <c r="EA34" s="8" t="str">
        <f t="shared" si="926"/>
        <v>土</v>
      </c>
      <c r="EB34" s="8" t="str">
        <f t="shared" si="926"/>
        <v>日</v>
      </c>
      <c r="EC34" s="8" t="str">
        <f t="shared" si="926"/>
        <v>月</v>
      </c>
      <c r="ED34" s="8" t="str">
        <f t="shared" si="926"/>
        <v>火</v>
      </c>
      <c r="EE34" s="8" t="str">
        <f t="shared" si="926"/>
        <v>水</v>
      </c>
      <c r="EF34" s="8" t="str">
        <f t="shared" si="926"/>
        <v>木</v>
      </c>
      <c r="EG34" s="8" t="str">
        <f t="shared" si="926"/>
        <v>金</v>
      </c>
      <c r="EH34" s="8" t="str">
        <f t="shared" si="926"/>
        <v>土</v>
      </c>
      <c r="EI34" s="21">
        <f>_xlfn.IFS(AND(DD33&lt;=$W$5,EJ33&gt;DD33),EJ33-$W$5,AND(DD33&gt;$W$5,EJ33&lt;=$AD$5),EJ33-DD33,AND(DD33&lt;$AD$5,EJ33&gt;$AD$5),$AD$5-DD33+1)</f>
        <v>31</v>
      </c>
      <c r="EJ34" s="21">
        <f>ROUNDUP((EI34-EJ35)*0.285,0)</f>
        <v>9</v>
      </c>
      <c r="EK34" s="40" t="s">
        <v>1</v>
      </c>
      <c r="EL34" s="41"/>
      <c r="EM34" s="8" t="str">
        <f>TEXT(EM33,"aaa")</f>
        <v>土</v>
      </c>
      <c r="EN34" s="8" t="str">
        <f t="shared" ref="EN34:FQ34" si="927">TEXT(EN33,"aaa")</f>
        <v>日</v>
      </c>
      <c r="EO34" s="8" t="str">
        <f t="shared" si="927"/>
        <v>月</v>
      </c>
      <c r="EP34" s="8" t="str">
        <f t="shared" si="927"/>
        <v>火</v>
      </c>
      <c r="EQ34" s="8" t="str">
        <f t="shared" si="927"/>
        <v>水</v>
      </c>
      <c r="ER34" s="8" t="str">
        <f t="shared" si="927"/>
        <v>木</v>
      </c>
      <c r="ES34" s="8" t="str">
        <f t="shared" si="927"/>
        <v>金</v>
      </c>
      <c r="ET34" s="8" t="str">
        <f t="shared" si="927"/>
        <v>土</v>
      </c>
      <c r="EU34" s="8" t="str">
        <f t="shared" si="927"/>
        <v>日</v>
      </c>
      <c r="EV34" s="8" t="str">
        <f t="shared" si="927"/>
        <v>月</v>
      </c>
      <c r="EW34" s="8" t="str">
        <f t="shared" si="927"/>
        <v>火</v>
      </c>
      <c r="EX34" s="8" t="str">
        <f t="shared" si="927"/>
        <v>水</v>
      </c>
      <c r="EY34" s="8" t="str">
        <f t="shared" si="927"/>
        <v>木</v>
      </c>
      <c r="EZ34" s="8" t="str">
        <f t="shared" si="927"/>
        <v>金</v>
      </c>
      <c r="FA34" s="8" t="str">
        <f t="shared" si="927"/>
        <v>土</v>
      </c>
      <c r="FB34" s="8" t="str">
        <f t="shared" si="927"/>
        <v>日</v>
      </c>
      <c r="FC34" s="8" t="str">
        <f t="shared" si="927"/>
        <v>月</v>
      </c>
      <c r="FD34" s="8" t="str">
        <f t="shared" si="927"/>
        <v>火</v>
      </c>
      <c r="FE34" s="8" t="str">
        <f t="shared" si="927"/>
        <v>水</v>
      </c>
      <c r="FF34" s="8" t="str">
        <f t="shared" si="927"/>
        <v>木</v>
      </c>
      <c r="FG34" s="8" t="str">
        <f t="shared" si="927"/>
        <v>金</v>
      </c>
      <c r="FH34" s="8" t="str">
        <f t="shared" si="927"/>
        <v>土</v>
      </c>
      <c r="FI34" s="8" t="str">
        <f t="shared" si="927"/>
        <v>日</v>
      </c>
      <c r="FJ34" s="8" t="str">
        <f t="shared" si="927"/>
        <v>月</v>
      </c>
      <c r="FK34" s="8" t="str">
        <f t="shared" si="927"/>
        <v>火</v>
      </c>
      <c r="FL34" s="8" t="str">
        <f t="shared" si="927"/>
        <v>水</v>
      </c>
      <c r="FM34" s="8" t="str">
        <f t="shared" si="927"/>
        <v>木</v>
      </c>
      <c r="FN34" s="8" t="str">
        <f t="shared" si="927"/>
        <v>金</v>
      </c>
      <c r="FO34" s="8" t="str">
        <f t="shared" si="927"/>
        <v>土</v>
      </c>
      <c r="FP34" s="8" t="str">
        <f t="shared" si="927"/>
        <v>日</v>
      </c>
      <c r="FQ34" s="8" t="str">
        <f t="shared" si="927"/>
        <v>月</v>
      </c>
      <c r="FR34" s="21">
        <f>_xlfn.IFS(AND(EM33&lt;=$W$5,FS33&gt;EM33),FS33-$W$5,AND(EM33&gt;$W$5,FS33&lt;=$AD$5),FS33-EM33,AND(EM33&lt;$AD$5,FS33&gt;$AD$5),$AD$5-EM33+1)</f>
        <v>31</v>
      </c>
      <c r="FS34" s="21">
        <f>ROUNDUP((FR34-FS35)*0.285,0)</f>
        <v>9</v>
      </c>
      <c r="FT34" s="40" t="s">
        <v>1</v>
      </c>
      <c r="FU34" s="41"/>
      <c r="FV34" s="8" t="str">
        <f>TEXT(FV33,"aaa")</f>
        <v>土</v>
      </c>
      <c r="FW34" s="8" t="str">
        <f t="shared" ref="FW34:GZ34" si="928">TEXT(FW33,"aaa")</f>
        <v>日</v>
      </c>
      <c r="FX34" s="8" t="str">
        <f t="shared" si="928"/>
        <v>月</v>
      </c>
      <c r="FY34" s="8" t="str">
        <f t="shared" si="928"/>
        <v>火</v>
      </c>
      <c r="FZ34" s="8" t="str">
        <f t="shared" si="928"/>
        <v>水</v>
      </c>
      <c r="GA34" s="8" t="str">
        <f t="shared" si="928"/>
        <v>木</v>
      </c>
      <c r="GB34" s="8" t="str">
        <f t="shared" si="928"/>
        <v>金</v>
      </c>
      <c r="GC34" s="8" t="str">
        <f t="shared" si="928"/>
        <v>土</v>
      </c>
      <c r="GD34" s="8" t="str">
        <f t="shared" si="928"/>
        <v>日</v>
      </c>
      <c r="GE34" s="8" t="str">
        <f t="shared" si="928"/>
        <v>月</v>
      </c>
      <c r="GF34" s="8" t="str">
        <f t="shared" si="928"/>
        <v>火</v>
      </c>
      <c r="GG34" s="8" t="str">
        <f t="shared" si="928"/>
        <v>水</v>
      </c>
      <c r="GH34" s="8" t="str">
        <f t="shared" si="928"/>
        <v>木</v>
      </c>
      <c r="GI34" s="8" t="str">
        <f t="shared" si="928"/>
        <v>金</v>
      </c>
      <c r="GJ34" s="8" t="str">
        <f t="shared" si="928"/>
        <v>土</v>
      </c>
      <c r="GK34" s="8" t="str">
        <f t="shared" si="928"/>
        <v>日</v>
      </c>
      <c r="GL34" s="8" t="str">
        <f t="shared" si="928"/>
        <v>月</v>
      </c>
      <c r="GM34" s="8" t="str">
        <f t="shared" si="928"/>
        <v>火</v>
      </c>
      <c r="GN34" s="8" t="str">
        <f t="shared" si="928"/>
        <v>水</v>
      </c>
      <c r="GO34" s="8" t="str">
        <f t="shared" si="928"/>
        <v>木</v>
      </c>
      <c r="GP34" s="8" t="str">
        <f t="shared" si="928"/>
        <v>金</v>
      </c>
      <c r="GQ34" s="8" t="str">
        <f t="shared" si="928"/>
        <v>土</v>
      </c>
      <c r="GR34" s="8" t="str">
        <f t="shared" si="928"/>
        <v>日</v>
      </c>
      <c r="GS34" s="8" t="str">
        <f t="shared" si="928"/>
        <v>月</v>
      </c>
      <c r="GT34" s="8" t="str">
        <f t="shared" si="928"/>
        <v>火</v>
      </c>
      <c r="GU34" s="8" t="str">
        <f t="shared" si="928"/>
        <v>水</v>
      </c>
      <c r="GV34" s="8" t="str">
        <f t="shared" si="928"/>
        <v>木</v>
      </c>
      <c r="GW34" s="8" t="str">
        <f t="shared" si="928"/>
        <v>金</v>
      </c>
      <c r="GX34" s="8" t="str">
        <f t="shared" si="928"/>
        <v>土</v>
      </c>
      <c r="GY34" s="8" t="str">
        <f t="shared" si="928"/>
        <v>日</v>
      </c>
      <c r="GZ34" s="8" t="str">
        <f t="shared" si="928"/>
        <v>月</v>
      </c>
      <c r="HA34" s="21">
        <f>_xlfn.IFS(AND(FV33&lt;=$W$5,HB33&gt;FV33),HB33-$W$5,AND(FV33&gt;$W$5,HB33&lt;=$AD$5),HB33-FV33,AND(FV33&lt;$AD$5,HB33&gt;$AD$5),$AD$5-FV33+1)</f>
        <v>20</v>
      </c>
      <c r="HB34" s="21">
        <f>ROUNDUP((HA34-HB35)*0.285,0)</f>
        <v>6</v>
      </c>
    </row>
    <row r="35" spans="1:210" ht="19.5">
      <c r="A35" s="40" t="s">
        <v>2</v>
      </c>
      <c r="B35" s="41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21">
        <f>COUNTIFS(C33:AG33,"&gt;="&amp;$W$5,C33:AG33,"&lt;="&amp;$AD$5,C35:AG35,"●")</f>
        <v>0</v>
      </c>
      <c r="AI35" s="21">
        <f>COUNTIFS(C33:AG33,"&gt;="&amp;$W$5,C33:AG33,"&lt;="&amp;$AD$5,C35:AG35,"▲")</f>
        <v>0</v>
      </c>
      <c r="AJ35" s="40" t="s">
        <v>2</v>
      </c>
      <c r="AK35" s="41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21">
        <f>COUNTIFS(AL33:BP33,"&gt;="&amp;$W$5,AL33:BP33,"&lt;="&amp;$AD$5,AL35:BP35,"●")</f>
        <v>0</v>
      </c>
      <c r="BR35" s="21">
        <f>COUNTIFS(AL33:BP33,"&gt;="&amp;$W$5,AL33:BP33,"&lt;="&amp;$AD$5,AL35:BP35,"▲")</f>
        <v>0</v>
      </c>
      <c r="BS35" s="40" t="s">
        <v>2</v>
      </c>
      <c r="BT35" s="41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21">
        <f>COUNTIFS(BU33:CY33,"&gt;="&amp;$W$5,BU33:CY33,"&lt;="&amp;$AD$5,BU35:CY35,"●")</f>
        <v>0</v>
      </c>
      <c r="DA35" s="21">
        <f>COUNTIFS(BU33:CY33,"&gt;="&amp;$W$5,BU33:CY33,"&lt;="&amp;$AD$5,BU35:CY35,"▲")</f>
        <v>0</v>
      </c>
      <c r="DB35" s="40" t="s">
        <v>2</v>
      </c>
      <c r="DC35" s="41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21">
        <f>COUNTIFS(DD33:EH33,"&gt;="&amp;$W$5,DD33:EH33,"&lt;="&amp;$AD$5,DD35:EH35,"●")</f>
        <v>0</v>
      </c>
      <c r="EJ35" s="21">
        <f>COUNTIFS(DD33:EH33,"&gt;="&amp;$W$5,DD33:EH33,"&lt;="&amp;$AD$5,DD35:EH35,"▲")</f>
        <v>0</v>
      </c>
      <c r="EK35" s="40" t="s">
        <v>2</v>
      </c>
      <c r="EL35" s="41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21">
        <f>COUNTIFS(EM33:FQ33,"&gt;="&amp;$W$5,EM33:FQ33,"&lt;="&amp;$AD$5,EM35:FQ35,"●")</f>
        <v>0</v>
      </c>
      <c r="FS35" s="21">
        <f>COUNTIFS(EM33:FQ33,"&gt;="&amp;$W$5,EM33:FQ33,"&lt;="&amp;$AD$5,EM35:FQ35,"▲")</f>
        <v>0</v>
      </c>
      <c r="FT35" s="40" t="s">
        <v>2</v>
      </c>
      <c r="FU35" s="41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21">
        <f>COUNTIFS(FV33:GZ33,"&gt;="&amp;$W$5,FV33:GZ33,"&lt;="&amp;$AD$5,FV35:GZ35,"●")</f>
        <v>0</v>
      </c>
      <c r="HB35" s="21">
        <f>COUNTIFS(FV33:GZ33,"&gt;="&amp;$W$5,FV33:GZ33,"&lt;="&amp;$AD$5,FV35:GZ35,"▲")</f>
        <v>0</v>
      </c>
    </row>
    <row r="36" spans="1:210" ht="9.9499999999999993" customHeight="1">
      <c r="A36" s="1"/>
      <c r="B36" s="1"/>
      <c r="C36" s="21">
        <f>IF(OR(C33=$AD$5,C33=$W$5),"★",)</f>
        <v>0</v>
      </c>
      <c r="D36" s="21">
        <f t="shared" ref="D36:AG36" si="929">IF(OR(D33=$AD$5,D33=$W$5),"★",)</f>
        <v>0</v>
      </c>
      <c r="E36" s="21">
        <f t="shared" si="929"/>
        <v>0</v>
      </c>
      <c r="F36" s="21">
        <f t="shared" si="929"/>
        <v>0</v>
      </c>
      <c r="G36" s="21">
        <f t="shared" si="929"/>
        <v>0</v>
      </c>
      <c r="H36" s="21">
        <f t="shared" si="929"/>
        <v>0</v>
      </c>
      <c r="I36" s="21">
        <f t="shared" si="929"/>
        <v>0</v>
      </c>
      <c r="J36" s="21">
        <f t="shared" si="929"/>
        <v>0</v>
      </c>
      <c r="K36" s="21">
        <f t="shared" si="929"/>
        <v>0</v>
      </c>
      <c r="L36" s="21">
        <f t="shared" si="929"/>
        <v>0</v>
      </c>
      <c r="M36" s="21">
        <f t="shared" si="929"/>
        <v>0</v>
      </c>
      <c r="N36" s="21">
        <f t="shared" si="929"/>
        <v>0</v>
      </c>
      <c r="O36" s="21">
        <f t="shared" si="929"/>
        <v>0</v>
      </c>
      <c r="P36" s="21">
        <f t="shared" si="929"/>
        <v>0</v>
      </c>
      <c r="Q36" s="21">
        <f t="shared" si="929"/>
        <v>0</v>
      </c>
      <c r="R36" s="21">
        <f t="shared" si="929"/>
        <v>0</v>
      </c>
      <c r="S36" s="21">
        <f t="shared" si="929"/>
        <v>0</v>
      </c>
      <c r="T36" s="21">
        <f t="shared" si="929"/>
        <v>0</v>
      </c>
      <c r="U36" s="21">
        <f t="shared" si="929"/>
        <v>0</v>
      </c>
      <c r="V36" s="21">
        <f t="shared" si="929"/>
        <v>0</v>
      </c>
      <c r="W36" s="21">
        <f t="shared" si="929"/>
        <v>0</v>
      </c>
      <c r="X36" s="21">
        <f t="shared" si="929"/>
        <v>0</v>
      </c>
      <c r="Y36" s="21">
        <f t="shared" si="929"/>
        <v>0</v>
      </c>
      <c r="Z36" s="21">
        <f t="shared" si="929"/>
        <v>0</v>
      </c>
      <c r="AA36" s="21">
        <f t="shared" si="929"/>
        <v>0</v>
      </c>
      <c r="AB36" s="21">
        <f t="shared" si="929"/>
        <v>0</v>
      </c>
      <c r="AC36" s="21">
        <f t="shared" si="929"/>
        <v>0</v>
      </c>
      <c r="AD36" s="21">
        <f t="shared" si="929"/>
        <v>0</v>
      </c>
      <c r="AE36" s="21">
        <f t="shared" si="929"/>
        <v>0</v>
      </c>
      <c r="AF36" s="21">
        <f t="shared" si="929"/>
        <v>0</v>
      </c>
      <c r="AG36" s="21">
        <f t="shared" si="929"/>
        <v>0</v>
      </c>
      <c r="AH36" s="21">
        <f>SUMPRODUCT((C33:AG33&gt;=$W$5)*(C33:AG33&lt;=$AD$5)*(C33:AG33&lt;AL8)*(TEXT(C34:AG34,"aaa")="土")*1)</f>
        <v>5</v>
      </c>
      <c r="AI36" s="21">
        <f>SUMPRODUCT((C33:AG33&gt;=$W$5)*(C33:AG33&lt;=$AD$5)*(C33:AG33&lt;AL8)*(TEXT(C34:AG34,"aaa")="日")*1)</f>
        <v>4</v>
      </c>
      <c r="AJ36" s="1"/>
      <c r="AK36" s="1"/>
      <c r="AL36" s="21">
        <f>IF(OR(AL33=$AD$5,AL33=$W$5),"★",)</f>
        <v>0</v>
      </c>
      <c r="AM36" s="21">
        <f t="shared" ref="AM36:BP36" si="930">IF(OR(AM33=$AD$5,AM33=$W$5),"★",)</f>
        <v>0</v>
      </c>
      <c r="AN36" s="21">
        <f t="shared" si="930"/>
        <v>0</v>
      </c>
      <c r="AO36" s="21">
        <f t="shared" si="930"/>
        <v>0</v>
      </c>
      <c r="AP36" s="21">
        <f t="shared" si="930"/>
        <v>0</v>
      </c>
      <c r="AQ36" s="21">
        <f t="shared" si="930"/>
        <v>0</v>
      </c>
      <c r="AR36" s="21">
        <f t="shared" si="930"/>
        <v>0</v>
      </c>
      <c r="AS36" s="21">
        <f t="shared" si="930"/>
        <v>0</v>
      </c>
      <c r="AT36" s="21">
        <f t="shared" si="930"/>
        <v>0</v>
      </c>
      <c r="AU36" s="21">
        <f t="shared" si="930"/>
        <v>0</v>
      </c>
      <c r="AV36" s="21">
        <f t="shared" si="930"/>
        <v>0</v>
      </c>
      <c r="AW36" s="21">
        <f t="shared" si="930"/>
        <v>0</v>
      </c>
      <c r="AX36" s="21">
        <f t="shared" si="930"/>
        <v>0</v>
      </c>
      <c r="AY36" s="21">
        <f t="shared" si="930"/>
        <v>0</v>
      </c>
      <c r="AZ36" s="21">
        <f t="shared" si="930"/>
        <v>0</v>
      </c>
      <c r="BA36" s="21">
        <f t="shared" si="930"/>
        <v>0</v>
      </c>
      <c r="BB36" s="21">
        <f t="shared" si="930"/>
        <v>0</v>
      </c>
      <c r="BC36" s="21">
        <f t="shared" si="930"/>
        <v>0</v>
      </c>
      <c r="BD36" s="21">
        <f t="shared" si="930"/>
        <v>0</v>
      </c>
      <c r="BE36" s="21">
        <f t="shared" si="930"/>
        <v>0</v>
      </c>
      <c r="BF36" s="21">
        <f t="shared" si="930"/>
        <v>0</v>
      </c>
      <c r="BG36" s="21">
        <f t="shared" si="930"/>
        <v>0</v>
      </c>
      <c r="BH36" s="21">
        <f t="shared" si="930"/>
        <v>0</v>
      </c>
      <c r="BI36" s="21">
        <f t="shared" si="930"/>
        <v>0</v>
      </c>
      <c r="BJ36" s="21">
        <f t="shared" si="930"/>
        <v>0</v>
      </c>
      <c r="BK36" s="21">
        <f t="shared" si="930"/>
        <v>0</v>
      </c>
      <c r="BL36" s="21">
        <f t="shared" si="930"/>
        <v>0</v>
      </c>
      <c r="BM36" s="21">
        <f t="shared" si="930"/>
        <v>0</v>
      </c>
      <c r="BN36" s="21">
        <f t="shared" si="930"/>
        <v>0</v>
      </c>
      <c r="BO36" s="21">
        <f t="shared" si="930"/>
        <v>0</v>
      </c>
      <c r="BP36" s="21">
        <f t="shared" si="930"/>
        <v>0</v>
      </c>
      <c r="BQ36" s="21">
        <f>SUMPRODUCT((AL33:BP33&gt;=$W$5)*(AL33:BP33&lt;=$AD$5)*(AL33:BP33&lt;BU8)*(TEXT(AL34:BP34,"aaa")="土")*1)</f>
        <v>4</v>
      </c>
      <c r="BR36" s="21">
        <f>SUMPRODUCT((AL33:BP33&gt;=$W$5)*(AL33:BP33&lt;=$AD$5)*(AL33:BP33&lt;BU8)*(TEXT(AL34:BP34,"aaa")="日")*1)</f>
        <v>4</v>
      </c>
      <c r="BS36" s="1"/>
      <c r="BT36" s="1"/>
      <c r="BU36" s="21">
        <f>IF(OR(BU33=$AD$5,BU33=$W$5),"★",)</f>
        <v>0</v>
      </c>
      <c r="BV36" s="21">
        <f t="shared" ref="BV36:CX36" si="931">IF(OR(BV33=$AD$5,BV33=$W$5),"★",)</f>
        <v>0</v>
      </c>
      <c r="BW36" s="21">
        <f t="shared" si="931"/>
        <v>0</v>
      </c>
      <c r="BX36" s="21">
        <f t="shared" si="931"/>
        <v>0</v>
      </c>
      <c r="BY36" s="21">
        <f t="shared" si="931"/>
        <v>0</v>
      </c>
      <c r="BZ36" s="21">
        <f t="shared" si="931"/>
        <v>0</v>
      </c>
      <c r="CA36" s="21">
        <f t="shared" si="931"/>
        <v>0</v>
      </c>
      <c r="CB36" s="21">
        <f t="shared" si="931"/>
        <v>0</v>
      </c>
      <c r="CC36" s="21">
        <f t="shared" si="931"/>
        <v>0</v>
      </c>
      <c r="CD36" s="21">
        <f>IF(OR(CD33=$AD$5,CD33=$W$5),"★",)</f>
        <v>0</v>
      </c>
      <c r="CE36" s="21">
        <f t="shared" si="931"/>
        <v>0</v>
      </c>
      <c r="CF36" s="21">
        <f t="shared" si="931"/>
        <v>0</v>
      </c>
      <c r="CG36" s="21">
        <f t="shared" si="931"/>
        <v>0</v>
      </c>
      <c r="CH36" s="21">
        <f t="shared" si="931"/>
        <v>0</v>
      </c>
      <c r="CI36" s="21">
        <f t="shared" si="931"/>
        <v>0</v>
      </c>
      <c r="CJ36" s="21">
        <f t="shared" si="931"/>
        <v>0</v>
      </c>
      <c r="CK36" s="21">
        <f t="shared" si="931"/>
        <v>0</v>
      </c>
      <c r="CL36" s="21">
        <f t="shared" si="931"/>
        <v>0</v>
      </c>
      <c r="CM36" s="21">
        <f t="shared" si="931"/>
        <v>0</v>
      </c>
      <c r="CN36" s="21">
        <f t="shared" si="931"/>
        <v>0</v>
      </c>
      <c r="CO36" s="21">
        <f t="shared" si="931"/>
        <v>0</v>
      </c>
      <c r="CP36" s="21">
        <f t="shared" si="931"/>
        <v>0</v>
      </c>
      <c r="CQ36" s="21">
        <f t="shared" si="931"/>
        <v>0</v>
      </c>
      <c r="CR36" s="21">
        <f t="shared" si="931"/>
        <v>0</v>
      </c>
      <c r="CS36" s="21">
        <f t="shared" si="931"/>
        <v>0</v>
      </c>
      <c r="CT36" s="21">
        <f t="shared" si="931"/>
        <v>0</v>
      </c>
      <c r="CU36" s="21">
        <f t="shared" si="931"/>
        <v>0</v>
      </c>
      <c r="CV36" s="21">
        <f t="shared" si="931"/>
        <v>0</v>
      </c>
      <c r="CW36" s="21">
        <f t="shared" si="931"/>
        <v>0</v>
      </c>
      <c r="CX36" s="21">
        <f t="shared" si="931"/>
        <v>0</v>
      </c>
      <c r="CY36" s="21">
        <f>IF(OR(CY33=$AD$5,CY33=$W$5),"★",)</f>
        <v>0</v>
      </c>
      <c r="CZ36" s="21">
        <f>SUMPRODUCT((BU33:CY33&gt;=$W$5)*(BU33:CY33&lt;=$AD$5)*(BU33:CY33&lt;DD8)*(TEXT(BU34:CY34,"aaa")="土")*1)</f>
        <v>5</v>
      </c>
      <c r="DA36" s="21">
        <f>SUMPRODUCT((BU33:CY33&gt;=$W$5)*(BU33:CY33&lt;=$AD$5)*(BU33:CY33&lt;DD8)*(TEXT(BU34:CY34,"aaa")="日")*1)</f>
        <v>5</v>
      </c>
      <c r="DB36" s="1"/>
      <c r="DC36" s="1"/>
      <c r="DD36" s="21">
        <f>IF(OR(DD33=$AD$5,DD33=$W$5),"★",)</f>
        <v>0</v>
      </c>
      <c r="DE36" s="21">
        <f t="shared" ref="DE36:EH36" si="932">IF(OR(DE33=$AD$5,DE33=$W$5),"★",)</f>
        <v>0</v>
      </c>
      <c r="DF36" s="21">
        <f t="shared" si="932"/>
        <v>0</v>
      </c>
      <c r="DG36" s="21">
        <f t="shared" si="932"/>
        <v>0</v>
      </c>
      <c r="DH36" s="21">
        <f t="shared" si="932"/>
        <v>0</v>
      </c>
      <c r="DI36" s="21">
        <f t="shared" si="932"/>
        <v>0</v>
      </c>
      <c r="DJ36" s="21">
        <f t="shared" si="932"/>
        <v>0</v>
      </c>
      <c r="DK36" s="21">
        <f t="shared" si="932"/>
        <v>0</v>
      </c>
      <c r="DL36" s="21">
        <f t="shared" si="932"/>
        <v>0</v>
      </c>
      <c r="DM36" s="21">
        <f t="shared" si="932"/>
        <v>0</v>
      </c>
      <c r="DN36" s="21">
        <f t="shared" si="932"/>
        <v>0</v>
      </c>
      <c r="DO36" s="21">
        <f t="shared" si="932"/>
        <v>0</v>
      </c>
      <c r="DP36" s="21">
        <f t="shared" si="932"/>
        <v>0</v>
      </c>
      <c r="DQ36" s="21">
        <f t="shared" si="932"/>
        <v>0</v>
      </c>
      <c r="DR36" s="21">
        <f t="shared" si="932"/>
        <v>0</v>
      </c>
      <c r="DS36" s="21">
        <f t="shared" si="932"/>
        <v>0</v>
      </c>
      <c r="DT36" s="21">
        <f t="shared" si="932"/>
        <v>0</v>
      </c>
      <c r="DU36" s="21">
        <f t="shared" si="932"/>
        <v>0</v>
      </c>
      <c r="DV36" s="21">
        <f t="shared" si="932"/>
        <v>0</v>
      </c>
      <c r="DW36" s="21">
        <f t="shared" si="932"/>
        <v>0</v>
      </c>
      <c r="DX36" s="21">
        <f t="shared" si="932"/>
        <v>0</v>
      </c>
      <c r="DY36" s="21">
        <f t="shared" si="932"/>
        <v>0</v>
      </c>
      <c r="DZ36" s="21">
        <f t="shared" si="932"/>
        <v>0</v>
      </c>
      <c r="EA36" s="21">
        <f t="shared" si="932"/>
        <v>0</v>
      </c>
      <c r="EB36" s="21">
        <f t="shared" si="932"/>
        <v>0</v>
      </c>
      <c r="EC36" s="21">
        <f t="shared" si="932"/>
        <v>0</v>
      </c>
      <c r="ED36" s="21">
        <f t="shared" si="932"/>
        <v>0</v>
      </c>
      <c r="EE36" s="21">
        <f t="shared" si="932"/>
        <v>0</v>
      </c>
      <c r="EF36" s="21">
        <f t="shared" si="932"/>
        <v>0</v>
      </c>
      <c r="EG36" s="21">
        <f t="shared" si="932"/>
        <v>0</v>
      </c>
      <c r="EH36" s="21">
        <f t="shared" si="932"/>
        <v>0</v>
      </c>
      <c r="EI36" s="21">
        <f>SUMPRODUCT((DD33:EH33&gt;=$W$5)*(DD33:EH33&lt;=$AD$5)*(DD33:EH33&lt;EJ33)*(TEXT(DD34:EH34,"aaa")="土")*1)</f>
        <v>5</v>
      </c>
      <c r="EJ36" s="21">
        <f>SUMPRODUCT((DD33:EH33&gt;=$W$5)*(DD33:EH33&lt;=$AD$5)*(DD33:EH33&lt;EJ33)*(TEXT(DD34:EH34,"aaa")="日")*1)</f>
        <v>4</v>
      </c>
      <c r="EK36" s="1"/>
      <c r="EL36" s="1"/>
      <c r="EM36" s="21">
        <f>IF(OR(EM33=$AD$5,EM33=$W$5),"★",)</f>
        <v>0</v>
      </c>
      <c r="EN36" s="21">
        <f t="shared" ref="EN36:FQ36" si="933">IF(OR(EN33=$AD$5,EN33=$W$5),"★",)</f>
        <v>0</v>
      </c>
      <c r="EO36" s="21">
        <f t="shared" si="933"/>
        <v>0</v>
      </c>
      <c r="EP36" s="21">
        <f t="shared" si="933"/>
        <v>0</v>
      </c>
      <c r="EQ36" s="21">
        <f t="shared" si="933"/>
        <v>0</v>
      </c>
      <c r="ER36" s="21">
        <f t="shared" si="933"/>
        <v>0</v>
      </c>
      <c r="ES36" s="21">
        <f t="shared" si="933"/>
        <v>0</v>
      </c>
      <c r="ET36" s="21">
        <f t="shared" si="933"/>
        <v>0</v>
      </c>
      <c r="EU36" s="21">
        <f t="shared" si="933"/>
        <v>0</v>
      </c>
      <c r="EV36" s="21">
        <f t="shared" si="933"/>
        <v>0</v>
      </c>
      <c r="EW36" s="21">
        <f t="shared" si="933"/>
        <v>0</v>
      </c>
      <c r="EX36" s="21">
        <f t="shared" si="933"/>
        <v>0</v>
      </c>
      <c r="EY36" s="21">
        <f t="shared" si="933"/>
        <v>0</v>
      </c>
      <c r="EZ36" s="21">
        <f t="shared" si="933"/>
        <v>0</v>
      </c>
      <c r="FA36" s="21">
        <f t="shared" si="933"/>
        <v>0</v>
      </c>
      <c r="FB36" s="21">
        <f t="shared" si="933"/>
        <v>0</v>
      </c>
      <c r="FC36" s="21">
        <f t="shared" si="933"/>
        <v>0</v>
      </c>
      <c r="FD36" s="21">
        <f t="shared" si="933"/>
        <v>0</v>
      </c>
      <c r="FE36" s="21">
        <f t="shared" si="933"/>
        <v>0</v>
      </c>
      <c r="FF36" s="21">
        <f t="shared" si="933"/>
        <v>0</v>
      </c>
      <c r="FG36" s="21">
        <f t="shared" si="933"/>
        <v>0</v>
      </c>
      <c r="FH36" s="21">
        <f t="shared" si="933"/>
        <v>0</v>
      </c>
      <c r="FI36" s="21">
        <f t="shared" si="933"/>
        <v>0</v>
      </c>
      <c r="FJ36" s="21">
        <f t="shared" si="933"/>
        <v>0</v>
      </c>
      <c r="FK36" s="21">
        <f t="shared" si="933"/>
        <v>0</v>
      </c>
      <c r="FL36" s="21">
        <f t="shared" si="933"/>
        <v>0</v>
      </c>
      <c r="FM36" s="21">
        <f t="shared" si="933"/>
        <v>0</v>
      </c>
      <c r="FN36" s="21">
        <f t="shared" si="933"/>
        <v>0</v>
      </c>
      <c r="FO36" s="21">
        <f t="shared" si="933"/>
        <v>0</v>
      </c>
      <c r="FP36" s="21">
        <f t="shared" si="933"/>
        <v>0</v>
      </c>
      <c r="FQ36" s="21">
        <f t="shared" si="933"/>
        <v>0</v>
      </c>
      <c r="FR36" s="21">
        <f>SUMPRODUCT((EM33:FQ33&gt;=$W$5)*(EM33:FQ33&lt;=$AD$5)*(EM33:FQ33&lt;FS33)*(TEXT(EM34:FQ34,"aaa")="土")*1)</f>
        <v>5</v>
      </c>
      <c r="FS36" s="21">
        <f>SUMPRODUCT((EM33:FQ33&gt;=$W$5)*(EM33:FQ33&lt;=$AD$5)*(EM33:FQ33&lt;FS33)*(TEXT(EM34:FQ34,"aaa")="日")*1)</f>
        <v>5</v>
      </c>
      <c r="FT36" s="1"/>
      <c r="FU36" s="1"/>
      <c r="FV36" s="21">
        <f>IF(OR(FV33=$AD$5,FV33=$W$5),"★",)</f>
        <v>0</v>
      </c>
      <c r="FW36" s="21">
        <f t="shared" ref="FW36:GZ36" si="934">IF(OR(FW33=$AD$5,FW33=$W$5),"★",)</f>
        <v>0</v>
      </c>
      <c r="FX36" s="21">
        <f t="shared" si="934"/>
        <v>0</v>
      </c>
      <c r="FY36" s="21">
        <f t="shared" si="934"/>
        <v>0</v>
      </c>
      <c r="FZ36" s="21">
        <f t="shared" si="934"/>
        <v>0</v>
      </c>
      <c r="GA36" s="21">
        <f t="shared" si="934"/>
        <v>0</v>
      </c>
      <c r="GB36" s="21">
        <f t="shared" si="934"/>
        <v>0</v>
      </c>
      <c r="GC36" s="21">
        <f t="shared" si="934"/>
        <v>0</v>
      </c>
      <c r="GD36" s="21">
        <f t="shared" si="934"/>
        <v>0</v>
      </c>
      <c r="GE36" s="21">
        <f t="shared" si="934"/>
        <v>0</v>
      </c>
      <c r="GF36" s="21">
        <f t="shared" si="934"/>
        <v>0</v>
      </c>
      <c r="GG36" s="21">
        <f t="shared" si="934"/>
        <v>0</v>
      </c>
      <c r="GH36" s="21">
        <f t="shared" si="934"/>
        <v>0</v>
      </c>
      <c r="GI36" s="21">
        <f t="shared" si="934"/>
        <v>0</v>
      </c>
      <c r="GJ36" s="21">
        <f t="shared" si="934"/>
        <v>0</v>
      </c>
      <c r="GK36" s="21">
        <f t="shared" si="934"/>
        <v>0</v>
      </c>
      <c r="GL36" s="21">
        <f t="shared" si="934"/>
        <v>0</v>
      </c>
      <c r="GM36" s="21">
        <f t="shared" si="934"/>
        <v>0</v>
      </c>
      <c r="GN36" s="21">
        <f t="shared" si="934"/>
        <v>0</v>
      </c>
      <c r="GO36" s="21" t="str">
        <f t="shared" si="934"/>
        <v>★</v>
      </c>
      <c r="GP36" s="21">
        <f t="shared" si="934"/>
        <v>0</v>
      </c>
      <c r="GQ36" s="21">
        <f t="shared" si="934"/>
        <v>0</v>
      </c>
      <c r="GR36" s="21">
        <f t="shared" si="934"/>
        <v>0</v>
      </c>
      <c r="GS36" s="21">
        <f t="shared" si="934"/>
        <v>0</v>
      </c>
      <c r="GT36" s="21">
        <f t="shared" si="934"/>
        <v>0</v>
      </c>
      <c r="GU36" s="21">
        <f t="shared" si="934"/>
        <v>0</v>
      </c>
      <c r="GV36" s="21">
        <f t="shared" si="934"/>
        <v>0</v>
      </c>
      <c r="GW36" s="21">
        <f t="shared" si="934"/>
        <v>0</v>
      </c>
      <c r="GX36" s="21">
        <f t="shared" si="934"/>
        <v>0</v>
      </c>
      <c r="GY36" s="21">
        <f t="shared" si="934"/>
        <v>0</v>
      </c>
      <c r="GZ36" s="21">
        <f t="shared" si="934"/>
        <v>0</v>
      </c>
      <c r="HA36" s="21">
        <f>SUMPRODUCT((FV33:GZ33&gt;=$W$5)*(FV33:GZ33&lt;=$AD$5)*(FV33:GZ33&lt;HB33)*(TEXT(FV34:GZ34,"aaa")="土")*1)</f>
        <v>3</v>
      </c>
      <c r="HB36" s="21">
        <f>SUMPRODUCT((FV33:GZ33&gt;=$W$5)*(FV33:GZ33&lt;=$AD$5)*(FV33:GZ33&lt;HB33)*(TEXT(FV34:GZ34,"aaa")="日")*1)</f>
        <v>3</v>
      </c>
    </row>
    <row r="37" spans="1:210" ht="1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</row>
    <row r="38" spans="1:210" ht="39.950000000000003" customHeight="1">
      <c r="A38" s="1"/>
      <c r="B38" s="1"/>
      <c r="C38" s="37" t="s">
        <v>20</v>
      </c>
      <c r="D38" s="37"/>
      <c r="E38" s="37"/>
      <c r="F38" s="37"/>
      <c r="G38" s="37"/>
      <c r="H38" s="37"/>
      <c r="I38" s="39">
        <f>AI39+BR39+DA39+EJ39+FS39+HB39</f>
        <v>0</v>
      </c>
      <c r="J38" s="39"/>
      <c r="K38" s="13"/>
      <c r="L38" s="16"/>
      <c r="M38" s="16"/>
      <c r="N38" s="16"/>
      <c r="O38" s="37" t="s">
        <v>16</v>
      </c>
      <c r="P38" s="37"/>
      <c r="Q38" s="37"/>
      <c r="R38" s="37"/>
      <c r="S38" s="37"/>
      <c r="T38" s="37"/>
      <c r="U38" s="37"/>
      <c r="V38" s="36">
        <f>ROUNDUP((AD5-W5+1-I38)*0.285,0)</f>
        <v>307</v>
      </c>
      <c r="W38" s="36"/>
      <c r="X38" s="13"/>
      <c r="Y38" s="13"/>
      <c r="Z38" s="37" t="s">
        <v>18</v>
      </c>
      <c r="AA38" s="37"/>
      <c r="AB38" s="37"/>
      <c r="AC38" s="37"/>
      <c r="AD38" s="37"/>
      <c r="AE38" s="37"/>
      <c r="AF38" s="38" t="str">
        <f>IF(AH7+AH12+AH17+AH22+AH27+AH32+BQ7+BQ12+BQ17+BQ22+BQ27+BQ32+CZ7+CZ12+CZ17+CZ22+CZ27+CZ32+EI7+EI12+EI17+EI22+EI27+EI32+FR7+FR12+FR17+FR22+FR27+FR32+HA7+HA12+HA17+HA22+HA27+HA32+0,"未達成","達成")</f>
        <v>未達成</v>
      </c>
      <c r="AG38" s="38"/>
      <c r="AH38" s="1"/>
      <c r="AI38" s="1"/>
      <c r="AJ38" s="1"/>
      <c r="AK38" s="1"/>
      <c r="AL38" s="16"/>
      <c r="AM38" s="16"/>
      <c r="AN38" s="16"/>
      <c r="AO38" s="16"/>
      <c r="AP38" s="16"/>
      <c r="AQ38" s="16"/>
      <c r="AR38" s="17"/>
      <c r="AS38" s="17"/>
      <c r="AT38" s="13"/>
      <c r="AU38" s="16"/>
      <c r="AV38" s="16"/>
      <c r="AW38" s="16"/>
      <c r="AX38" s="16"/>
      <c r="AY38" s="16"/>
      <c r="AZ38" s="16"/>
      <c r="BA38" s="18"/>
      <c r="BB38" s="18"/>
      <c r="BC38" s="13"/>
      <c r="BD38" s="13"/>
      <c r="BE38" s="13"/>
      <c r="BF38" s="13"/>
      <c r="BG38" s="13"/>
      <c r="BH38" s="13"/>
      <c r="BI38" s="16"/>
      <c r="BJ38" s="16"/>
      <c r="BK38" s="16"/>
      <c r="BL38" s="16"/>
      <c r="BM38" s="16"/>
      <c r="BN38" s="16"/>
      <c r="BO38" s="19"/>
      <c r="BP38" s="19"/>
      <c r="BQ38" s="1"/>
      <c r="BR38" s="1"/>
      <c r="BS38" s="1"/>
      <c r="BT38" s="1"/>
      <c r="BU38" s="16"/>
      <c r="BV38" s="16"/>
      <c r="BW38" s="16"/>
      <c r="BX38" s="16"/>
      <c r="BY38" s="16"/>
      <c r="BZ38" s="16"/>
      <c r="CA38" s="17"/>
      <c r="CB38" s="17"/>
      <c r="CC38" s="13"/>
      <c r="CD38" s="16"/>
      <c r="CE38" s="16"/>
      <c r="CF38" s="16"/>
      <c r="CG38" s="16"/>
      <c r="CH38" s="16"/>
      <c r="CI38" s="16"/>
      <c r="CJ38" s="18"/>
      <c r="CK38" s="18"/>
      <c r="CL38" s="13"/>
      <c r="CM38" s="13"/>
      <c r="CN38" s="13"/>
      <c r="CO38" s="13"/>
      <c r="CP38" s="13"/>
      <c r="CQ38" s="13"/>
      <c r="CR38" s="16"/>
      <c r="CS38" s="16"/>
      <c r="CT38" s="16"/>
      <c r="CU38" s="16"/>
      <c r="CV38" s="16"/>
      <c r="CW38" s="16"/>
      <c r="CX38" s="19"/>
      <c r="CY38" s="19"/>
      <c r="CZ38" s="1"/>
      <c r="DA38" s="1"/>
      <c r="DB38" s="1"/>
      <c r="DC38" s="1"/>
      <c r="DD38" s="16"/>
      <c r="DE38" s="16"/>
      <c r="DF38" s="16"/>
      <c r="DG38" s="16"/>
      <c r="DH38" s="16"/>
      <c r="DI38" s="16"/>
      <c r="DJ38" s="17"/>
      <c r="DK38" s="17"/>
      <c r="DL38" s="13"/>
      <c r="DM38" s="16"/>
      <c r="DN38" s="16"/>
      <c r="DO38" s="16"/>
      <c r="DP38" s="16"/>
      <c r="DQ38" s="16"/>
      <c r="DR38" s="16"/>
      <c r="DS38" s="18"/>
      <c r="DT38" s="18"/>
      <c r="DU38" s="13"/>
      <c r="DV38" s="13"/>
      <c r="DW38" s="13"/>
      <c r="DX38" s="13"/>
      <c r="DY38" s="13"/>
      <c r="DZ38" s="13"/>
      <c r="EA38" s="16"/>
      <c r="EB38" s="16"/>
      <c r="EC38" s="16"/>
      <c r="ED38" s="16"/>
      <c r="EE38" s="16"/>
      <c r="EF38" s="16"/>
      <c r="EG38" s="19"/>
      <c r="EH38" s="19"/>
      <c r="EI38" s="1"/>
      <c r="EJ38" s="1"/>
      <c r="EK38" s="1"/>
      <c r="EL38" s="1"/>
      <c r="EM38" s="16"/>
      <c r="EN38" s="16"/>
      <c r="EO38" s="16"/>
      <c r="EP38" s="16"/>
      <c r="EQ38" s="16"/>
      <c r="ER38" s="16"/>
      <c r="ES38" s="17"/>
      <c r="ET38" s="17"/>
      <c r="EU38" s="13"/>
      <c r="EV38" s="16"/>
      <c r="EW38" s="16"/>
      <c r="EX38" s="16"/>
      <c r="EY38" s="16"/>
      <c r="EZ38" s="16"/>
      <c r="FA38" s="16"/>
      <c r="FB38" s="18"/>
      <c r="FC38" s="18"/>
      <c r="FD38" s="13"/>
      <c r="FE38" s="13"/>
      <c r="FF38" s="13"/>
      <c r="FG38" s="13"/>
      <c r="FH38" s="13"/>
      <c r="FI38" s="13"/>
      <c r="FJ38" s="16"/>
      <c r="FK38" s="16"/>
      <c r="FL38" s="16"/>
      <c r="FM38" s="16"/>
      <c r="FN38" s="16"/>
      <c r="FO38" s="16"/>
      <c r="FP38" s="19"/>
      <c r="FQ38" s="19"/>
      <c r="FR38" s="1"/>
      <c r="FS38" s="1"/>
      <c r="FT38" s="1"/>
      <c r="FU38" s="1"/>
      <c r="FV38" s="16"/>
      <c r="FW38" s="16"/>
      <c r="FX38" s="16"/>
      <c r="FY38" s="16"/>
      <c r="FZ38" s="16"/>
      <c r="GA38" s="16"/>
      <c r="GB38" s="17"/>
      <c r="GC38" s="17"/>
      <c r="GD38" s="13"/>
      <c r="GE38" s="16"/>
      <c r="GF38" s="16"/>
      <c r="GG38" s="16"/>
      <c r="GH38" s="16"/>
      <c r="GI38" s="16"/>
      <c r="GJ38" s="16"/>
      <c r="GK38" s="18"/>
      <c r="GL38" s="18"/>
      <c r="GM38" s="13"/>
      <c r="GN38" s="13"/>
      <c r="GO38" s="13"/>
      <c r="GP38" s="13"/>
      <c r="GQ38" s="13"/>
      <c r="GR38" s="13"/>
      <c r="GS38" s="16"/>
      <c r="GT38" s="16"/>
      <c r="GU38" s="16"/>
      <c r="GV38" s="16"/>
      <c r="GW38" s="16"/>
      <c r="GX38" s="16"/>
      <c r="GY38" s="19"/>
      <c r="GZ38" s="19"/>
      <c r="HA38" s="1"/>
      <c r="HB38" s="1"/>
    </row>
    <row r="39" spans="1:210" ht="39.950000000000003" customHeight="1">
      <c r="C39" s="33" t="s">
        <v>28</v>
      </c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4"/>
      <c r="O39" s="35" t="s">
        <v>17</v>
      </c>
      <c r="P39" s="35"/>
      <c r="Q39" s="35"/>
      <c r="R39" s="35"/>
      <c r="S39" s="35"/>
      <c r="T39" s="35"/>
      <c r="U39" s="35"/>
      <c r="V39" s="36">
        <f>AH39+BQ39+CZ39+EI39+FR39+HA39</f>
        <v>0</v>
      </c>
      <c r="W39" s="36"/>
      <c r="X39" s="13"/>
      <c r="Y39" s="13"/>
      <c r="Z39" s="37" t="s">
        <v>19</v>
      </c>
      <c r="AA39" s="37"/>
      <c r="AB39" s="37"/>
      <c r="AC39" s="37"/>
      <c r="AD39" s="37"/>
      <c r="AE39" s="37"/>
      <c r="AF39" s="38" t="str">
        <f>IF(OR(V39&gt;=V38,AF38="達成"),"達成","未達成")</f>
        <v>未達成</v>
      </c>
      <c r="AG39" s="38"/>
      <c r="AH39" s="32">
        <f>AH10+AH15+AH20+AH25+AH30+AH35</f>
        <v>0</v>
      </c>
      <c r="AI39" s="32">
        <f>AI10+AI15+AI20+AI25+AI30+AI35</f>
        <v>0</v>
      </c>
      <c r="AL39" s="14"/>
      <c r="AM39" s="14"/>
      <c r="AN39" s="14"/>
      <c r="AO39" s="14"/>
      <c r="AP39" s="14"/>
      <c r="AQ39" s="14"/>
      <c r="AR39" s="13"/>
      <c r="AS39" s="13"/>
      <c r="AT39" s="13"/>
      <c r="AU39" s="14"/>
      <c r="AV39" s="14"/>
      <c r="AW39" s="14"/>
      <c r="AX39" s="14"/>
      <c r="AY39" s="14"/>
      <c r="AZ39" s="14"/>
      <c r="BA39" s="20"/>
      <c r="BB39" s="20"/>
      <c r="BC39" s="13"/>
      <c r="BD39" s="13"/>
      <c r="BE39" s="13"/>
      <c r="BF39" s="13"/>
      <c r="BG39" s="13"/>
      <c r="BH39" s="13"/>
      <c r="BI39" s="16"/>
      <c r="BJ39" s="16"/>
      <c r="BK39" s="16"/>
      <c r="BL39" s="16"/>
      <c r="BM39" s="16"/>
      <c r="BN39" s="16"/>
      <c r="BO39" s="19"/>
      <c r="BP39" s="19"/>
      <c r="BQ39" s="32">
        <f>BQ10+BQ15+BQ20+BQ25+BQ30+BQ35</f>
        <v>0</v>
      </c>
      <c r="BR39" s="32">
        <f>BR10+BR15+BR20+BR25+BR30+BR35</f>
        <v>0</v>
      </c>
      <c r="BU39" s="14"/>
      <c r="BV39" s="14"/>
      <c r="BW39" s="14"/>
      <c r="BX39" s="14"/>
      <c r="BY39" s="14"/>
      <c r="BZ39" s="14"/>
      <c r="CA39" s="13"/>
      <c r="CB39" s="13"/>
      <c r="CC39" s="13"/>
      <c r="CD39" s="14"/>
      <c r="CE39" s="14"/>
      <c r="CF39" s="14"/>
      <c r="CG39" s="14"/>
      <c r="CH39" s="14"/>
      <c r="CI39" s="14"/>
      <c r="CJ39" s="20"/>
      <c r="CK39" s="20"/>
      <c r="CL39" s="13"/>
      <c r="CM39" s="13"/>
      <c r="CN39" s="13"/>
      <c r="CO39" s="13"/>
      <c r="CP39" s="13"/>
      <c r="CQ39" s="13"/>
      <c r="CR39" s="16"/>
      <c r="CS39" s="16"/>
      <c r="CT39" s="16"/>
      <c r="CU39" s="16"/>
      <c r="CV39" s="16"/>
      <c r="CW39" s="16"/>
      <c r="CX39" s="19"/>
      <c r="CY39" s="19"/>
      <c r="CZ39" s="32">
        <f>CZ10+CZ15+CZ20+CZ25+CZ30+CZ35</f>
        <v>0</v>
      </c>
      <c r="DA39" s="32">
        <f>DA10+DA15+DA20+DA25+DA30+DA35</f>
        <v>0</v>
      </c>
      <c r="DD39" s="14"/>
      <c r="DE39" s="14"/>
      <c r="DF39" s="14"/>
      <c r="DG39" s="14"/>
      <c r="DH39" s="14"/>
      <c r="DI39" s="14"/>
      <c r="DJ39" s="13"/>
      <c r="DK39" s="13"/>
      <c r="DL39" s="13"/>
      <c r="DM39" s="14"/>
      <c r="DN39" s="14"/>
      <c r="DO39" s="14"/>
      <c r="DP39" s="14"/>
      <c r="DQ39" s="14"/>
      <c r="DR39" s="14"/>
      <c r="DS39" s="20"/>
      <c r="DT39" s="20"/>
      <c r="DU39" s="13"/>
      <c r="DV39" s="13"/>
      <c r="DW39" s="13"/>
      <c r="DX39" s="13"/>
      <c r="DY39" s="13"/>
      <c r="DZ39" s="13"/>
      <c r="EA39" s="16"/>
      <c r="EB39" s="16"/>
      <c r="EC39" s="16"/>
      <c r="ED39" s="16"/>
      <c r="EE39" s="16"/>
      <c r="EF39" s="16"/>
      <c r="EG39" s="19"/>
      <c r="EH39" s="19"/>
      <c r="EI39" s="32">
        <f>EI10+EI15+EI20+EI25+EI30+EI35</f>
        <v>0</v>
      </c>
      <c r="EJ39" s="32">
        <f>EJ10+EJ15+EJ20+EJ25+EJ30+EJ35</f>
        <v>0</v>
      </c>
      <c r="EM39" s="14"/>
      <c r="EN39" s="14"/>
      <c r="EO39" s="14"/>
      <c r="EP39" s="14"/>
      <c r="EQ39" s="14"/>
      <c r="ER39" s="14"/>
      <c r="ES39" s="13"/>
      <c r="ET39" s="13"/>
      <c r="EU39" s="13"/>
      <c r="EV39" s="14"/>
      <c r="EW39" s="14"/>
      <c r="EX39" s="14"/>
      <c r="EY39" s="14"/>
      <c r="EZ39" s="14"/>
      <c r="FA39" s="14"/>
      <c r="FB39" s="20"/>
      <c r="FC39" s="20"/>
      <c r="FD39" s="13"/>
      <c r="FE39" s="13"/>
      <c r="FF39" s="13"/>
      <c r="FG39" s="13"/>
      <c r="FH39" s="13"/>
      <c r="FI39" s="13"/>
      <c r="FJ39" s="16"/>
      <c r="FK39" s="16"/>
      <c r="FL39" s="16"/>
      <c r="FM39" s="16"/>
      <c r="FN39" s="16"/>
      <c r="FO39" s="16"/>
      <c r="FP39" s="19"/>
      <c r="FQ39" s="19"/>
      <c r="FR39" s="32">
        <f>FR10+FR15+FR20+FR25+FR30+FR35</f>
        <v>0</v>
      </c>
      <c r="FS39" s="32">
        <f>FS10+FS15+FS20+FS25+FS30+FS35</f>
        <v>0</v>
      </c>
      <c r="FV39" s="14"/>
      <c r="FW39" s="14"/>
      <c r="FX39" s="14"/>
      <c r="FY39" s="14"/>
      <c r="FZ39" s="14"/>
      <c r="GA39" s="14"/>
      <c r="GB39" s="13"/>
      <c r="GC39" s="13"/>
      <c r="GD39" s="13"/>
      <c r="GE39" s="14"/>
      <c r="GF39" s="14"/>
      <c r="GG39" s="14"/>
      <c r="GH39" s="14"/>
      <c r="GI39" s="14"/>
      <c r="GJ39" s="14"/>
      <c r="GK39" s="20"/>
      <c r="GL39" s="20"/>
      <c r="GM39" s="13"/>
      <c r="GN39" s="13"/>
      <c r="GO39" s="13"/>
      <c r="GP39" s="13"/>
      <c r="GQ39" s="13"/>
      <c r="GR39" s="13"/>
      <c r="GS39" s="16"/>
      <c r="GT39" s="16"/>
      <c r="GU39" s="16"/>
      <c r="GV39" s="16"/>
      <c r="GW39" s="16"/>
      <c r="GX39" s="16"/>
      <c r="GY39" s="19"/>
      <c r="GZ39" s="19"/>
      <c r="HA39" s="32">
        <f>HA10+HA15+HA20+HA25+HA30+HA35</f>
        <v>0</v>
      </c>
      <c r="HB39" s="32">
        <f>HB10+HB15+HB20+HB25+HB30+HB35</f>
        <v>0</v>
      </c>
    </row>
    <row r="40" spans="1:210" ht="9.9499999999999993" customHeight="1"/>
  </sheetData>
  <sheetProtection algorithmName="SHA-512" hashValue="M44LHsbBXkda1+xP59T2dWhscpWiw/GiZsxHje/Abe1i8rW9HquRaXzh6CbadVPP06XxlXAN0VUFzOsAvAc0pA==" saltValue="6lT1a15/K3pylMBoEglPjg==" spinCount="100000" sheet="1" objects="1" scenarios="1"/>
  <protectedRanges>
    <protectedRange algorithmName="SHA-512" hashValue="YBpWgzS8kpY4BV37P0WgXuP050vitzwYbD5Jo9Dqq03zzREvciqvNXAVSpoqfcKx3ZoKKFNbnhsk36V2icFDuQ==" saltValue="JVmLUrrzZt/ivzgPPNhldg==" spinCount="100000" sqref="DD35:EH35 DD30:EH30 DD25:EH25 DD20:EH20 DD15:EH15 DD10:EH10 BU10:CY10 BU15:CY15 BU20:CY20 BU25:CY25 BU30:CY30 BU35:CY35 AL35:BP35 AL30:BP30 AL25:BP25 AL20:BP20 AL15:BP15 AL10:BP10 EM35:FQ35 EM30:FQ30 EM25:FQ25 EM20:FQ20 EM15:FQ15 EM10:FQ10 FV35:GZ35 FV30:GZ30 FV25:GZ25 FV20:GZ20 FV15:GZ15 FV10:GZ10" name="範囲1"/>
  </protectedRanges>
  <mergeCells count="174">
    <mergeCell ref="FT28:FU28"/>
    <mergeCell ref="FT29:FU29"/>
    <mergeCell ref="FT30:FU30"/>
    <mergeCell ref="GI32:GK32"/>
    <mergeCell ref="FT33:FU33"/>
    <mergeCell ref="FT34:FU34"/>
    <mergeCell ref="FT35:FU35"/>
    <mergeCell ref="GI17:GK17"/>
    <mergeCell ref="FT18:FU18"/>
    <mergeCell ref="FT19:FU19"/>
    <mergeCell ref="FT20:FU20"/>
    <mergeCell ref="GI22:GK22"/>
    <mergeCell ref="FT23:FU23"/>
    <mergeCell ref="FT24:FU24"/>
    <mergeCell ref="FT25:FU25"/>
    <mergeCell ref="GI27:GK27"/>
    <mergeCell ref="FV1:GK2"/>
    <mergeCell ref="GI7:GK7"/>
    <mergeCell ref="FT8:FU8"/>
    <mergeCell ref="FT9:FU9"/>
    <mergeCell ref="FT10:FU10"/>
    <mergeCell ref="GI12:GK12"/>
    <mergeCell ref="FT13:FU13"/>
    <mergeCell ref="FT14:FU14"/>
    <mergeCell ref="FT15:FU15"/>
    <mergeCell ref="EK28:EL28"/>
    <mergeCell ref="EK29:EL29"/>
    <mergeCell ref="EK30:EL30"/>
    <mergeCell ref="EZ32:FB32"/>
    <mergeCell ref="EK33:EL33"/>
    <mergeCell ref="EK34:EL34"/>
    <mergeCell ref="EK35:EL35"/>
    <mergeCell ref="EZ17:FB17"/>
    <mergeCell ref="EK18:EL18"/>
    <mergeCell ref="EK19:EL19"/>
    <mergeCell ref="EK20:EL20"/>
    <mergeCell ref="EZ22:FB22"/>
    <mergeCell ref="EK23:EL23"/>
    <mergeCell ref="EK24:EL24"/>
    <mergeCell ref="EK25:EL25"/>
    <mergeCell ref="EZ27:FB27"/>
    <mergeCell ref="EM1:FB2"/>
    <mergeCell ref="EZ7:FB7"/>
    <mergeCell ref="EK8:EL8"/>
    <mergeCell ref="EK9:EL9"/>
    <mergeCell ref="EK10:EL10"/>
    <mergeCell ref="EZ12:FB12"/>
    <mergeCell ref="EK13:EL13"/>
    <mergeCell ref="EK14:EL14"/>
    <mergeCell ref="EK15:EL15"/>
    <mergeCell ref="A33:B33"/>
    <mergeCell ref="A34:B34"/>
    <mergeCell ref="A35:B35"/>
    <mergeCell ref="A18:B18"/>
    <mergeCell ref="A19:B19"/>
    <mergeCell ref="A20:B20"/>
    <mergeCell ref="A23:B23"/>
    <mergeCell ref="A24:B24"/>
    <mergeCell ref="A25:B25"/>
    <mergeCell ref="A28:B28"/>
    <mergeCell ref="A29:B29"/>
    <mergeCell ref="A30:B30"/>
    <mergeCell ref="A15:B15"/>
    <mergeCell ref="T3:V3"/>
    <mergeCell ref="T4:V4"/>
    <mergeCell ref="T5:V5"/>
    <mergeCell ref="P7:R7"/>
    <mergeCell ref="P12:R12"/>
    <mergeCell ref="A8:B8"/>
    <mergeCell ref="A9:B9"/>
    <mergeCell ref="A10:B10"/>
    <mergeCell ref="A13:B13"/>
    <mergeCell ref="A14:B14"/>
    <mergeCell ref="P22:R22"/>
    <mergeCell ref="P27:R27"/>
    <mergeCell ref="P32:R32"/>
    <mergeCell ref="T2:V2"/>
    <mergeCell ref="Z39:AE39"/>
    <mergeCell ref="AF39:AG39"/>
    <mergeCell ref="C38:H38"/>
    <mergeCell ref="I38:J38"/>
    <mergeCell ref="V38:W38"/>
    <mergeCell ref="V39:W39"/>
    <mergeCell ref="O38:U38"/>
    <mergeCell ref="O39:U39"/>
    <mergeCell ref="C39:N39"/>
    <mergeCell ref="W2:AG2"/>
    <mergeCell ref="W3:AG3"/>
    <mergeCell ref="P17:R17"/>
    <mergeCell ref="C1:R2"/>
    <mergeCell ref="AE1:AG1"/>
    <mergeCell ref="AJ8:AK8"/>
    <mergeCell ref="Z38:AE38"/>
    <mergeCell ref="AF38:AG38"/>
    <mergeCell ref="AA4:AC4"/>
    <mergeCell ref="AA5:AC5"/>
    <mergeCell ref="W4:Z4"/>
    <mergeCell ref="AD4:AG4"/>
    <mergeCell ref="W5:Z5"/>
    <mergeCell ref="AD5:AG5"/>
    <mergeCell ref="AJ23:AK23"/>
    <mergeCell ref="AJ9:AK9"/>
    <mergeCell ref="AJ10:AK10"/>
    <mergeCell ref="AJ33:AK33"/>
    <mergeCell ref="AJ34:AK34"/>
    <mergeCell ref="AJ35:AK35"/>
    <mergeCell ref="AJ24:AK24"/>
    <mergeCell ref="AJ25:AK25"/>
    <mergeCell ref="AY12:BA12"/>
    <mergeCell ref="AJ13:AK13"/>
    <mergeCell ref="AJ14:AK14"/>
    <mergeCell ref="AJ15:AK15"/>
    <mergeCell ref="AY17:BA17"/>
    <mergeCell ref="AJ18:AK18"/>
    <mergeCell ref="AJ19:AK19"/>
    <mergeCell ref="AJ20:AK20"/>
    <mergeCell ref="AY22:BA22"/>
    <mergeCell ref="AY27:BA27"/>
    <mergeCell ref="AJ28:AK28"/>
    <mergeCell ref="AJ29:AK29"/>
    <mergeCell ref="AJ30:AK30"/>
    <mergeCell ref="BS35:BT35"/>
    <mergeCell ref="BS24:BT24"/>
    <mergeCell ref="BS25:BT25"/>
    <mergeCell ref="CH27:CJ27"/>
    <mergeCell ref="BS28:BT28"/>
    <mergeCell ref="BS29:BT29"/>
    <mergeCell ref="BS30:BT30"/>
    <mergeCell ref="CH32:CJ32"/>
    <mergeCell ref="BS33:BT33"/>
    <mergeCell ref="BS34:BT34"/>
    <mergeCell ref="AY32:BA32"/>
    <mergeCell ref="BS18:BT18"/>
    <mergeCell ref="BS19:BT19"/>
    <mergeCell ref="BS20:BT20"/>
    <mergeCell ref="CH22:CJ22"/>
    <mergeCell ref="BS23:BT23"/>
    <mergeCell ref="AL1:BA2"/>
    <mergeCell ref="DQ7:DS7"/>
    <mergeCell ref="DB8:DC8"/>
    <mergeCell ref="DB9:DC9"/>
    <mergeCell ref="DB10:DC10"/>
    <mergeCell ref="CH12:CJ12"/>
    <mergeCell ref="BS13:BT13"/>
    <mergeCell ref="BS14:BT14"/>
    <mergeCell ref="BS15:BT15"/>
    <mergeCell ref="CH17:CJ17"/>
    <mergeCell ref="CH7:CJ7"/>
    <mergeCell ref="BS8:BT8"/>
    <mergeCell ref="BS9:BT9"/>
    <mergeCell ref="BS10:BT10"/>
    <mergeCell ref="AY7:BA7"/>
    <mergeCell ref="BU1:CJ2"/>
    <mergeCell ref="DD1:DS2"/>
    <mergeCell ref="DB18:DC18"/>
    <mergeCell ref="DB19:DC19"/>
    <mergeCell ref="DQ32:DS32"/>
    <mergeCell ref="DB33:DC33"/>
    <mergeCell ref="DB34:DC34"/>
    <mergeCell ref="DB35:DC35"/>
    <mergeCell ref="DB24:DC24"/>
    <mergeCell ref="DB25:DC25"/>
    <mergeCell ref="DQ27:DS27"/>
    <mergeCell ref="DB28:DC28"/>
    <mergeCell ref="DB29:DC29"/>
    <mergeCell ref="DB20:DC20"/>
    <mergeCell ref="DQ22:DS22"/>
    <mergeCell ref="DB23:DC23"/>
    <mergeCell ref="DQ12:DS12"/>
    <mergeCell ref="DB13:DC13"/>
    <mergeCell ref="DB14:DC14"/>
    <mergeCell ref="DB15:DC15"/>
    <mergeCell ref="DQ17:DS17"/>
    <mergeCell ref="DB30:DC30"/>
  </mergeCells>
  <phoneticPr fontId="2"/>
  <conditionalFormatting sqref="C8:AG8 C13:AG13 C18:AG18 C23:AG23 C28:AG28 C33:AG33">
    <cfRule type="expression" dxfId="137" priority="304">
      <formula>WEEKDAY(C8)=1</formula>
    </cfRule>
    <cfRule type="expression" dxfId="136" priority="305">
      <formula>WEEKDAY(C8)=7</formula>
    </cfRule>
  </conditionalFormatting>
  <conditionalFormatting sqref="C8:AG10">
    <cfRule type="expression" dxfId="135" priority="284">
      <formula>C$11="★"</formula>
    </cfRule>
    <cfRule type="expression" dxfId="134" priority="300">
      <formula>C$8&gt;=$P$12</formula>
    </cfRule>
  </conditionalFormatting>
  <conditionalFormatting sqref="C9:AG9 C14:AG14 C19:AG19 C24:AG24 C29:AG29 C34:AG34">
    <cfRule type="expression" dxfId="133" priority="302">
      <formula>C9="土"</formula>
    </cfRule>
    <cfRule type="expression" dxfId="132" priority="303">
      <formula>C9="日"</formula>
    </cfRule>
  </conditionalFormatting>
  <conditionalFormatting sqref="C13:AG15">
    <cfRule type="expression" dxfId="131" priority="299">
      <formula>C$13&gt;=$P$17</formula>
    </cfRule>
    <cfRule type="expression" dxfId="130" priority="283">
      <formula>C$16="★"</formula>
    </cfRule>
  </conditionalFormatting>
  <conditionalFormatting sqref="C18:AG20">
    <cfRule type="expression" dxfId="129" priority="298">
      <formula>C$18&gt;=$P$22</formula>
    </cfRule>
    <cfRule type="expression" dxfId="128" priority="282">
      <formula>C$21="★"</formula>
    </cfRule>
  </conditionalFormatting>
  <conditionalFormatting sqref="C23:AG25">
    <cfRule type="expression" dxfId="127" priority="297">
      <formula>C$23&gt;=$P$27</formula>
    </cfRule>
    <cfRule type="expression" dxfId="126" priority="281">
      <formula>C$26="★"</formula>
    </cfRule>
  </conditionalFormatting>
  <conditionalFormatting sqref="C28:AG30">
    <cfRule type="expression" dxfId="125" priority="296">
      <formula>C$28&gt;=$P$32</formula>
    </cfRule>
    <cfRule type="expression" dxfId="124" priority="280">
      <formula>C$31="★"</formula>
    </cfRule>
  </conditionalFormatting>
  <conditionalFormatting sqref="C33:AG35">
    <cfRule type="expression" dxfId="123" priority="286">
      <formula>C$33&gt;=$AY$7</formula>
    </cfRule>
    <cfRule type="expression" dxfId="122" priority="279">
      <formula>C$36="★"</formula>
    </cfRule>
  </conditionalFormatting>
  <conditionalFormatting sqref="AF38">
    <cfRule type="expression" dxfId="121" priority="187">
      <formula>$AF$38="達成"</formula>
    </cfRule>
  </conditionalFormatting>
  <conditionalFormatting sqref="AF39">
    <cfRule type="expression" dxfId="120" priority="188">
      <formula>$AF$39="達成"</formula>
    </cfRule>
  </conditionalFormatting>
  <conditionalFormatting sqref="AL8:BP8 AL13:BP13 AL18:BP18 AL23:BP23 AL28:BP28 AL33:BP33">
    <cfRule type="expression" dxfId="119" priority="295">
      <formula>WEEKDAY(AL8)=7</formula>
    </cfRule>
    <cfRule type="expression" dxfId="118" priority="294">
      <formula>WEEKDAY(AL8)=1</formula>
    </cfRule>
  </conditionalFormatting>
  <conditionalFormatting sqref="AL8:BP10">
    <cfRule type="expression" dxfId="117" priority="291">
      <formula>AL$8&gt;=$AY$12</formula>
    </cfRule>
    <cfRule type="expression" dxfId="116" priority="278">
      <formula>AL$11="★"</formula>
    </cfRule>
  </conditionalFormatting>
  <conditionalFormatting sqref="AL9:BP9 AL14:BP14 AL19:BP19 AL24:BP24 AL29:BP29 AL34:BP34">
    <cfRule type="expression" dxfId="115" priority="293">
      <formula>AL9="日"</formula>
    </cfRule>
    <cfRule type="expression" dxfId="114" priority="292">
      <formula>AL9="土"</formula>
    </cfRule>
  </conditionalFormatting>
  <conditionalFormatting sqref="AL13:BP15">
    <cfRule type="expression" dxfId="113" priority="290">
      <formula>AL$13&gt;=$AY$17</formula>
    </cfRule>
    <cfRule type="expression" dxfId="112" priority="277">
      <formula>AL$16="★"</formula>
    </cfRule>
  </conditionalFormatting>
  <conditionalFormatting sqref="AL18:BP20">
    <cfRule type="expression" dxfId="111" priority="289">
      <formula>AL$18&gt;=$AY$22</formula>
    </cfRule>
    <cfRule type="expression" dxfId="110" priority="276">
      <formula>AL$21="★"</formula>
    </cfRule>
  </conditionalFormatting>
  <conditionalFormatting sqref="AL23:BP25">
    <cfRule type="expression" dxfId="109" priority="288">
      <formula>AL$23&gt;=$AY$27</formula>
    </cfRule>
    <cfRule type="expression" dxfId="108" priority="275">
      <formula>AL$26="★"</formula>
    </cfRule>
  </conditionalFormatting>
  <conditionalFormatting sqref="AL28:BP30">
    <cfRule type="expression" dxfId="107" priority="287">
      <formula>AL$28&gt;=$AY$32</formula>
    </cfRule>
    <cfRule type="expression" dxfId="106" priority="274">
      <formula>AL$31="★"</formula>
    </cfRule>
  </conditionalFormatting>
  <conditionalFormatting sqref="AL33:BP35">
    <cfRule type="expression" dxfId="105" priority="285">
      <formula>AL$33&gt;=$CH$7</formula>
    </cfRule>
    <cfRule type="expression" dxfId="104" priority="273">
      <formula>AL$36="★"</formula>
    </cfRule>
  </conditionalFormatting>
  <conditionalFormatting sqref="BU8:CY8 BU13:CY13 BU18:CY18 BU23:CY23 BU28:CY28 BU33:CY33">
    <cfRule type="expression" dxfId="103" priority="220">
      <formula>WEEKDAY(BU8)=7</formula>
    </cfRule>
    <cfRule type="expression" dxfId="102" priority="219">
      <formula>WEEKDAY(BU8)=1</formula>
    </cfRule>
  </conditionalFormatting>
  <conditionalFormatting sqref="BU8:CY10">
    <cfRule type="expression" dxfId="101" priority="216">
      <formula>BU$8&gt;=$CH$12</formula>
    </cfRule>
    <cfRule type="expression" dxfId="100" priority="210">
      <formula>BU$11="★"</formula>
    </cfRule>
  </conditionalFormatting>
  <conditionalFormatting sqref="BU9:CY9 BU14:CY14 BU19:CY19 BU24:CY24 BU29:CY29 BU34:CY34">
    <cfRule type="expression" dxfId="99" priority="217">
      <formula>BU9="土"</formula>
    </cfRule>
    <cfRule type="expression" dxfId="98" priority="218">
      <formula>BU9="日"</formula>
    </cfRule>
  </conditionalFormatting>
  <conditionalFormatting sqref="BU13:CY15">
    <cfRule type="expression" dxfId="97" priority="215">
      <formula>BU$13&gt;=$CH$17</formula>
    </cfRule>
    <cfRule type="expression" dxfId="96" priority="209">
      <formula>BU$16="★"</formula>
    </cfRule>
  </conditionalFormatting>
  <conditionalFormatting sqref="BU18:CY20">
    <cfRule type="expression" dxfId="95" priority="208">
      <formula>BU$21="★"</formula>
    </cfRule>
    <cfRule type="expression" dxfId="94" priority="214">
      <formula>BU$18&gt;=$CH$22</formula>
    </cfRule>
  </conditionalFormatting>
  <conditionalFormatting sqref="BU23:CY25">
    <cfRule type="expression" dxfId="93" priority="207">
      <formula>BU$26="★"</formula>
    </cfRule>
    <cfRule type="expression" dxfId="92" priority="213">
      <formula>BU$23&gt;=$CH$27</formula>
    </cfRule>
  </conditionalFormatting>
  <conditionalFormatting sqref="BU28:CY30">
    <cfRule type="expression" dxfId="91" priority="206">
      <formula>BU$31="★"</formula>
    </cfRule>
    <cfRule type="expression" dxfId="90" priority="212">
      <formula>BU$28&gt;=$CH$32</formula>
    </cfRule>
  </conditionalFormatting>
  <conditionalFormatting sqref="BU33:CY35">
    <cfRule type="expression" dxfId="89" priority="205">
      <formula>BU$36="★"</formula>
    </cfRule>
    <cfRule type="expression" dxfId="88" priority="211">
      <formula>BU$33&gt;=$DQ$7</formula>
    </cfRule>
  </conditionalFormatting>
  <conditionalFormatting sqref="DD8:EH8 DD13:EH13 DD18:EH18 DD23:EH23 DD28:EH28 DD33:EH33">
    <cfRule type="expression" dxfId="87" priority="204">
      <formula>WEEKDAY(DD8)=7</formula>
    </cfRule>
    <cfRule type="expression" dxfId="86" priority="203">
      <formula>WEEKDAY(DD8)=1</formula>
    </cfRule>
  </conditionalFormatting>
  <conditionalFormatting sqref="DD8:EH10">
    <cfRule type="expression" dxfId="85" priority="200">
      <formula>DD$8&gt;=$DQ$12</formula>
    </cfRule>
    <cfRule type="expression" dxfId="84" priority="194">
      <formula>DD$11="★"</formula>
    </cfRule>
  </conditionalFormatting>
  <conditionalFormatting sqref="DD9:EH9 DD14:EH14 DD19:EH19 DD24:EH24 DD29:EH29 DD34:EH34">
    <cfRule type="expression" dxfId="83" priority="202">
      <formula>DD9="日"</formula>
    </cfRule>
    <cfRule type="expression" dxfId="82" priority="201">
      <formula>DD9="土"</formula>
    </cfRule>
  </conditionalFormatting>
  <conditionalFormatting sqref="DD13:EH15">
    <cfRule type="expression" dxfId="81" priority="199">
      <formula>DD$13&gt;=$DQ$17</formula>
    </cfRule>
    <cfRule type="expression" dxfId="80" priority="193">
      <formula>DD$16="★"</formula>
    </cfRule>
  </conditionalFormatting>
  <conditionalFormatting sqref="DD18:EH20">
    <cfRule type="expression" dxfId="79" priority="198">
      <formula>DD$18&gt;=$DQ$22</formula>
    </cfRule>
    <cfRule type="expression" dxfId="78" priority="192">
      <formula>DD$21="★"</formula>
    </cfRule>
  </conditionalFormatting>
  <conditionalFormatting sqref="DD23:EH25">
    <cfRule type="expression" dxfId="77" priority="191">
      <formula>DD$26="★"</formula>
    </cfRule>
    <cfRule type="expression" dxfId="76" priority="197">
      <formula>DD$23&gt;=$DQ$27</formula>
    </cfRule>
  </conditionalFormatting>
  <conditionalFormatting sqref="DD28:EH30">
    <cfRule type="expression" dxfId="75" priority="196">
      <formula>DD$28&gt;=$DQ$32</formula>
    </cfRule>
    <cfRule type="expression" dxfId="74" priority="190">
      <formula>DD$31="★"</formula>
    </cfRule>
  </conditionalFormatting>
  <conditionalFormatting sqref="DD33:EH35">
    <cfRule type="expression" dxfId="73" priority="195">
      <formula>DD$33&gt;=$EJ$33</formula>
    </cfRule>
    <cfRule type="expression" dxfId="72" priority="189">
      <formula>DD$36="★"</formula>
    </cfRule>
  </conditionalFormatting>
  <conditionalFormatting sqref="EM8:FQ8">
    <cfRule type="expression" dxfId="71" priority="102">
      <formula>WEEKDAY(EM8)=7</formula>
    </cfRule>
    <cfRule type="expression" dxfId="70" priority="101">
      <formula>WEEKDAY(EM8)=1</formula>
    </cfRule>
  </conditionalFormatting>
  <conditionalFormatting sqref="EM8:FQ10">
    <cfRule type="expression" dxfId="69" priority="97">
      <formula>EM$11="★"</formula>
    </cfRule>
    <cfRule type="expression" dxfId="68" priority="98">
      <formula>EM$8&gt;=$EZ$12</formula>
    </cfRule>
  </conditionalFormatting>
  <conditionalFormatting sqref="EM9:FQ9">
    <cfRule type="expression" dxfId="67" priority="99">
      <formula>EM9="土"</formula>
    </cfRule>
    <cfRule type="expression" dxfId="66" priority="100">
      <formula>EM9="日"</formula>
    </cfRule>
  </conditionalFormatting>
  <conditionalFormatting sqref="EM13:FQ13">
    <cfRule type="expression" dxfId="65" priority="96">
      <formula>WEEKDAY(EM13)=7</formula>
    </cfRule>
    <cfRule type="expression" dxfId="64" priority="95">
      <formula>WEEKDAY(EM13)=1</formula>
    </cfRule>
  </conditionalFormatting>
  <conditionalFormatting sqref="EM13:FQ15">
    <cfRule type="expression" dxfId="63" priority="92">
      <formula>EM$13&gt;=$EZ$17</formula>
    </cfRule>
    <cfRule type="expression" dxfId="62" priority="91">
      <formula>EM$16="★"</formula>
    </cfRule>
  </conditionalFormatting>
  <conditionalFormatting sqref="EM14:FQ14">
    <cfRule type="expression" dxfId="61" priority="94">
      <formula>EM14="日"</formula>
    </cfRule>
    <cfRule type="expression" dxfId="60" priority="93">
      <formula>EM14="土"</formula>
    </cfRule>
  </conditionalFormatting>
  <conditionalFormatting sqref="EM18:FQ18">
    <cfRule type="expression" dxfId="59" priority="90">
      <formula>WEEKDAY(EM18)=7</formula>
    </cfRule>
    <cfRule type="expression" dxfId="58" priority="89">
      <formula>WEEKDAY(EM18)=1</formula>
    </cfRule>
  </conditionalFormatting>
  <conditionalFormatting sqref="EM18:FQ20">
    <cfRule type="expression" dxfId="57" priority="86">
      <formula>EM$18&gt;=$EZ$22</formula>
    </cfRule>
    <cfRule type="expression" dxfId="56" priority="85">
      <formula>EM$21="★"</formula>
    </cfRule>
  </conditionalFormatting>
  <conditionalFormatting sqref="EM19:FQ19">
    <cfRule type="expression" dxfId="55" priority="88">
      <formula>EM19="日"</formula>
    </cfRule>
    <cfRule type="expression" dxfId="54" priority="87">
      <formula>EM19="土"</formula>
    </cfRule>
  </conditionalFormatting>
  <conditionalFormatting sqref="EM23:FQ23">
    <cfRule type="expression" dxfId="53" priority="84">
      <formula>WEEKDAY(EM23)=7</formula>
    </cfRule>
    <cfRule type="expression" dxfId="52" priority="83">
      <formula>WEEKDAY(EM23)=1</formula>
    </cfRule>
  </conditionalFormatting>
  <conditionalFormatting sqref="EM23:FQ25">
    <cfRule type="expression" dxfId="51" priority="80">
      <formula>EM$23&gt;=$EZ$27</formula>
    </cfRule>
    <cfRule type="expression" dxfId="50" priority="79">
      <formula>EM$26="★"</formula>
    </cfRule>
  </conditionalFormatting>
  <conditionalFormatting sqref="EM24:FQ24">
    <cfRule type="expression" dxfId="49" priority="82">
      <formula>EM24="日"</formula>
    </cfRule>
    <cfRule type="expression" dxfId="48" priority="81">
      <formula>EM24="土"</formula>
    </cfRule>
  </conditionalFormatting>
  <conditionalFormatting sqref="EM28:FQ28">
    <cfRule type="expression" dxfId="47" priority="78">
      <formula>WEEKDAY(EM28)=7</formula>
    </cfRule>
    <cfRule type="expression" dxfId="46" priority="77">
      <formula>WEEKDAY(EM28)=1</formula>
    </cfRule>
  </conditionalFormatting>
  <conditionalFormatting sqref="EM28:FQ30">
    <cfRule type="expression" dxfId="45" priority="74">
      <formula>EM$28&gt;=$EZ$32</formula>
    </cfRule>
    <cfRule type="expression" dxfId="44" priority="73">
      <formula>EM$31="★"</formula>
    </cfRule>
  </conditionalFormatting>
  <conditionalFormatting sqref="EM29:FQ29">
    <cfRule type="expression" dxfId="43" priority="76">
      <formula>EM29="日"</formula>
    </cfRule>
    <cfRule type="expression" dxfId="42" priority="75">
      <formula>EM29="土"</formula>
    </cfRule>
  </conditionalFormatting>
  <conditionalFormatting sqref="EM33:FQ33">
    <cfRule type="expression" dxfId="41" priority="72">
      <formula>WEEKDAY(EM33)=7</formula>
    </cfRule>
    <cfRule type="expression" dxfId="40" priority="71">
      <formula>WEEKDAY(EM33)=1</formula>
    </cfRule>
  </conditionalFormatting>
  <conditionalFormatting sqref="EM33:FQ35">
    <cfRule type="expression" dxfId="39" priority="68">
      <formula>EM$33&gt;=$FS$33</formula>
    </cfRule>
    <cfRule type="expression" dxfId="38" priority="67">
      <formula>EM$36="★"</formula>
    </cfRule>
  </conditionalFormatting>
  <conditionalFormatting sqref="EM34:FQ34">
    <cfRule type="expression" dxfId="37" priority="70">
      <formula>EM34="日"</formula>
    </cfRule>
    <cfRule type="expression" dxfId="36" priority="69">
      <formula>EM34="土"</formula>
    </cfRule>
  </conditionalFormatting>
  <conditionalFormatting sqref="FV8:GZ8">
    <cfRule type="expression" dxfId="35" priority="66">
      <formula>WEEKDAY(FV8)=7</formula>
    </cfRule>
    <cfRule type="expression" dxfId="34" priority="65">
      <formula>WEEKDAY(FV8)=1</formula>
    </cfRule>
  </conditionalFormatting>
  <conditionalFormatting sqref="FV8:GZ10">
    <cfRule type="expression" dxfId="33" priority="62">
      <formula>FV$8&gt;=$GI$12</formula>
    </cfRule>
    <cfRule type="expression" dxfId="32" priority="61">
      <formula>FV$11="★"</formula>
    </cfRule>
  </conditionalFormatting>
  <conditionalFormatting sqref="FV9:GZ9">
    <cfRule type="expression" dxfId="31" priority="63">
      <formula>FV9="土"</formula>
    </cfRule>
    <cfRule type="expression" dxfId="30" priority="64">
      <formula>FV9="日"</formula>
    </cfRule>
  </conditionalFormatting>
  <conditionalFormatting sqref="FV13:GZ13">
    <cfRule type="expression" dxfId="29" priority="30">
      <formula>WEEKDAY(FV13)=7</formula>
    </cfRule>
    <cfRule type="expression" dxfId="28" priority="29">
      <formula>WEEKDAY(FV13)=1</formula>
    </cfRule>
  </conditionalFormatting>
  <conditionalFormatting sqref="FV13:GZ15">
    <cfRule type="expression" dxfId="27" priority="26">
      <formula>FV$13&gt;=$GI$17</formula>
    </cfRule>
    <cfRule type="expression" dxfId="26" priority="25">
      <formula>FV$16="★"</formula>
    </cfRule>
  </conditionalFormatting>
  <conditionalFormatting sqref="FV14:GZ14">
    <cfRule type="expression" dxfId="25" priority="28">
      <formula>FV14="日"</formula>
    </cfRule>
    <cfRule type="expression" dxfId="24" priority="27">
      <formula>FV14="土"</formula>
    </cfRule>
  </conditionalFormatting>
  <conditionalFormatting sqref="FV18:GZ18">
    <cfRule type="expression" dxfId="23" priority="24">
      <formula>WEEKDAY(FV18)=7</formula>
    </cfRule>
    <cfRule type="expression" dxfId="22" priority="23">
      <formula>WEEKDAY(FV18)=1</formula>
    </cfRule>
  </conditionalFormatting>
  <conditionalFormatting sqref="FV18:GZ20">
    <cfRule type="expression" dxfId="21" priority="20">
      <formula>FV$18&gt;=$GI$22</formula>
    </cfRule>
    <cfRule type="expression" dxfId="20" priority="19">
      <formula>FV$21="★"</formula>
    </cfRule>
  </conditionalFormatting>
  <conditionalFormatting sqref="FV19:GZ19">
    <cfRule type="expression" dxfId="19" priority="22">
      <formula>FV19="日"</formula>
    </cfRule>
    <cfRule type="expression" dxfId="18" priority="21">
      <formula>FV19="土"</formula>
    </cfRule>
  </conditionalFormatting>
  <conditionalFormatting sqref="FV23:GZ23">
    <cfRule type="expression" dxfId="17" priority="17">
      <formula>WEEKDAY(FV23)=1</formula>
    </cfRule>
    <cfRule type="expression" dxfId="16" priority="18">
      <formula>WEEKDAY(FV23)=7</formula>
    </cfRule>
  </conditionalFormatting>
  <conditionalFormatting sqref="FV23:GZ25">
    <cfRule type="expression" dxfId="15" priority="14">
      <formula>FV$23&gt;=$GI$27</formula>
    </cfRule>
    <cfRule type="expression" dxfId="14" priority="13">
      <formula>FV$26="★"</formula>
    </cfRule>
  </conditionalFormatting>
  <conditionalFormatting sqref="FV24:GZ24">
    <cfRule type="expression" dxfId="13" priority="16">
      <formula>FV24="日"</formula>
    </cfRule>
    <cfRule type="expression" dxfId="12" priority="15">
      <formula>FV24="土"</formula>
    </cfRule>
  </conditionalFormatting>
  <conditionalFormatting sqref="FV28:GZ28">
    <cfRule type="expression" dxfId="11" priority="12">
      <formula>WEEKDAY(FV28)=7</formula>
    </cfRule>
    <cfRule type="expression" dxfId="10" priority="11">
      <formula>WEEKDAY(FV28)=1</formula>
    </cfRule>
  </conditionalFormatting>
  <conditionalFormatting sqref="FV28:GZ30">
    <cfRule type="expression" dxfId="9" priority="8">
      <formula>FV$28&gt;=$GI$32</formula>
    </cfRule>
    <cfRule type="expression" dxfId="8" priority="7">
      <formula>FV$31="★"</formula>
    </cfRule>
  </conditionalFormatting>
  <conditionalFormatting sqref="FV29:GZ29">
    <cfRule type="expression" dxfId="7" priority="10">
      <formula>FV29="日"</formula>
    </cfRule>
    <cfRule type="expression" dxfId="6" priority="9">
      <formula>FV29="土"</formula>
    </cfRule>
  </conditionalFormatting>
  <conditionalFormatting sqref="FV33:GZ33">
    <cfRule type="expression" dxfId="5" priority="6">
      <formula>WEEKDAY(FV33)=7</formula>
    </cfRule>
    <cfRule type="expression" dxfId="4" priority="5">
      <formula>WEEKDAY(FV33)=1</formula>
    </cfRule>
  </conditionalFormatting>
  <conditionalFormatting sqref="FV33:GZ35">
    <cfRule type="expression" dxfId="3" priority="2">
      <formula>FV$33&gt;=$HB$33</formula>
    </cfRule>
    <cfRule type="expression" dxfId="2" priority="1">
      <formula>FV$36="★"</formula>
    </cfRule>
  </conditionalFormatting>
  <conditionalFormatting sqref="FV34:GZ34">
    <cfRule type="expression" dxfId="1" priority="4">
      <formula>FV34="日"</formula>
    </cfRule>
    <cfRule type="expression" dxfId="0" priority="3">
      <formula>FV34="土"</formula>
    </cfRule>
  </conditionalFormatting>
  <pageMargins left="0.7" right="0.7" top="0.75" bottom="0.75" header="0.3" footer="0.3"/>
  <pageSetup paperSize="8" scale="94" orientation="landscape" r:id="rId1"/>
  <colBreaks count="5" manualBreakCount="5">
    <brk id="35" max="38" man="1"/>
    <brk id="70" max="38" man="1"/>
    <brk id="105" max="38" man="1"/>
    <brk id="140" max="38" man="1"/>
    <brk id="175" max="38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F82199-895D-4AE0-88DD-CEADAE7C28B8}">
          <x14:formula1>
            <xm:f>使用しない!$B$3:$B$4</xm:f>
          </x14:formula1>
          <xm:sqref>C10:AG10 AL30:BP30 C15:AG15 C20:AG20 C25:AG25 C30:AG30 C35:AG35 AL35:BP35 AL10:BP10 AL20:BP20 AL25:BP25 AL15:BP15 BU30:CY30 BU35:CY35 BU10:CY10 BU20:CY20 BU25:CY25 BU15:CY15 DD30:EH30 DD35:EH35 DD10:EH10 DD20:EH20 DD25:EH25 DD15:EH15 EM30:FQ30 EM35:FQ35 EM10:FQ10 EM20:FQ20 EM25:FQ25 EM15:FQ15 FV30:GZ30 FV35:GZ35 FV10:GZ10 FV20:GZ20 FV25:GZ25 FV15:GZ15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71879-9F7F-4772-8DB2-B58D18B4DE3D}">
  <sheetPr>
    <tabColor theme="1"/>
  </sheetPr>
  <dimension ref="B2:C5"/>
  <sheetViews>
    <sheetView workbookViewId="0">
      <selection activeCell="F24" sqref="F24"/>
    </sheetView>
  </sheetViews>
  <sheetFormatPr defaultRowHeight="18.75"/>
  <cols>
    <col min="2" max="2" width="5.125" customWidth="1"/>
    <col min="3" max="3" width="22.75" bestFit="1" customWidth="1"/>
  </cols>
  <sheetData>
    <row r="2" spans="2:3">
      <c r="B2" s="61" t="s">
        <v>11</v>
      </c>
      <c r="C2" s="61"/>
    </row>
    <row r="3" spans="2:3">
      <c r="B3" s="12" t="s">
        <v>12</v>
      </c>
      <c r="C3" s="9" t="s">
        <v>13</v>
      </c>
    </row>
    <row r="4" spans="2:3">
      <c r="B4" s="12" t="s">
        <v>14</v>
      </c>
      <c r="C4" s="9" t="s">
        <v>15</v>
      </c>
    </row>
    <row r="5" spans="2:3">
      <c r="B5" s="10"/>
      <c r="C5" s="11"/>
    </row>
  </sheetData>
  <mergeCells count="1">
    <mergeCell ref="B2:C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使い方</vt:lpstr>
      <vt:lpstr>様式１</vt:lpstr>
      <vt:lpstr>使用しない</vt:lpstr>
      <vt:lpstr>使い方!Print_Area</vt:lpstr>
      <vt:lpstr>様式１!Print_Area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2025-07-28T05:46:43Z</dcterms:modified>
</cp:coreProperties>
</file>