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B6894DB-D0C2-4406-87F9-A96A560036E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<sst xmlns="http://schemas.openxmlformats.org/spreadsheetml/2006/main" count="2974" uniqueCount="1051">
  <si>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</si>
  <si>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</si>
  <si>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</si>
  <si>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</si>
  <si>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</si>
  <si>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</si>
  <si>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</si>
  <si>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</si>
  <si>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</si>
  <si>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</si>
  <si>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</si>
  <si>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</si>
  <si>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</si>
  <si>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</si>
  <si>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</si>
  <si>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</si>
  <si>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</si>
  <si>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</si>
  <si>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</si>
  <si>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</si>
  <si>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</si>
  <si>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</si>
  <si>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</si>
  <si>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</si>
  <si>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</si>
  <si>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</si>
  <si>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</si>
  <si>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</si>
  <si>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</si>
  <si>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</si>
  <si>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</si>
  <si>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</si>
  <si>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</si>
  <si>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</si>
  <si>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</si>
  <si>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</si>
  <si>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</si>
  <si>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</si>
  <si>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</si>
  <si>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</si>
  <si>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</si>
  <si>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</si>
  <si>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</si>
  <si>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</si>
  <si>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</si>
  <si>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</si>
  <si>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</si>
  <si>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</si>
  <si>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</si>
  <si>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</si>
  <si>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</si>
  <si>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</si>
  <si>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</si>
  <si>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</si>
  <si>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</si>
  <si>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</si>
  <si>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</si>
  <si>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</si>
  <si>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</si>
  <si>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</si>
  <si>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</si>
  <si>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</si>
  <si>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</si>
  <si>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</si>
  <si>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</si>
  <si>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</si>
  <si>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</si>
  <si>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</si>
  <si>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</si>
  <si>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</si>
  <si>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</si>
  <si>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</si>
  <si>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</si>
  <si>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</si>
  <si>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</si>
  <si>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</si>
  <si>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</si>
  <si>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</si>
  <si>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</si>
  <si>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</si>
  <si>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</si>
  <si>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</si>
  <si>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</si>
  <si>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</si>
  <si>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</si>
  <si>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</si>
  <si>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</si>
  <si>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</si>
  <si>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</si>
  <si>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</si>
  <si>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</si>
  <si>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</si>
  <si>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</si>
  <si>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</si>
  <si>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</si>
  <si>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</si>
  <si>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</si>
  <si>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</si>
  <si>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</si>
  <si>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</si>
  <si>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</si>
  <si>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</si>
  <si>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</si>
  <si>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</si>
  <si>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</si>
  <si>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</si>
  <si>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</si>
  <si>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</si>
  <si>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</si>
  <si>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</si>
  <si>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</si>
  <si>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</si>
  <si>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</si>
  <si>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</si>
  <si>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</si>
  <si>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</si>
  <si>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</si>
  <si>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</si>
  <si>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</si>
  <si>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</si>
  <si>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</si>
  <si>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</si>
  <si>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</si>
  <si>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</si>
  <si>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</si>
  <si>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</si>
  <si>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</si>
  <si>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</si>
  <si>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</si>
  <si>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</si>
  <si>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</si>
  <si>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</si>
  <si>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</si>
  <si>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</si>
  <si>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</si>
  <si>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</si>
  <si>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</si>
  <si>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</si>
  <si>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</si>
  <si>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</si>
  <si>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</si>
  <si>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</si>
  <si>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</si>
  <si>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</si>
  <si>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</si>
  <si>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</si>
  <si>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</si>
  <si>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</si>
  <si>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</si>
  <si>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</si>
  <si>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</si>
  <si>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</si>
  <si>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</si>
  <si>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</si>
  <si>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</si>
  <si>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</si>
  <si>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</si>
  <si>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</si>
  <si>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</si>
  <si>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</si>
  <si>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</si>
  <si>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</si>
  <si>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</si>
  <si>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</si>
  <si>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</si>
  <si>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</si>
  <si>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</si>
  <si>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</si>
  <si>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</si>
  <si>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</si>
  <si>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</si>
  <si>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</si>
  <si>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</si>
  <si>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</si>
  <si>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</si>
  <si>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</si>
  <si>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</si>
  <si>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</si>
  <si>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</si>
  <si>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</si>
  <si>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</si>
  <si>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</si>
  <si>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</si>
  <si>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</si>
  <si>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</si>
  <si>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</si>
  <si>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</si>
  <si>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</si>
  <si>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</si>
  <si>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</si>
  <si>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</si>
  <si>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</si>
  <si>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</si>
  <si>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</si>
  <si>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</si>
  <si>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</si>
  <si>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</si>
  <si>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</si>
  <si>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</si>
  <si>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</si>
  <si>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</si>
  <si>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</si>
  <si>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</si>
  <si>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</si>
  <si>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</si>
  <si>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</si>
  <si>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</si>
  <si>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</si>
  <si>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</si>
  <si>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</si>
  <si>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</si>
  <si>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</si>
  <si>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</si>
  <si>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</si>
  <si>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</si>
  <si>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</si>
  <si>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</si>
  <si>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</si>
  <si>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</si>
  <si>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</si>
  <si>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</si>
  <si>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</si>
  <si>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</si>
  <si>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</si>
  <si>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</si>
  <si>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</si>
  <si>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</si>
  <si>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</si>
  <si>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</si>
  <si>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</si>
  <si>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</si>
  <si>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</si>
  <si>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</si>
  <si>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</si>
  <si>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</si>
  <si>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</si>
  <si>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</si>
  <si>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</si>
  <si>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</si>
  <si>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</si>
  <si>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</si>
  <si>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</si>
  <si>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</si>
  <si>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</si>
  <si>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</si>
  <si>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</si>
  <si>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</si>
  <si>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</si>
  <si>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</si>
  <si>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</si>
  <si>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</si>
  <si>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</si>
  <si>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</si>
  <si>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</si>
  <si>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</si>
  <si>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</si>
  <si>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</si>
  <si>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</si>
  <si>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</si>
  <si>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</si>
  <si>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</si>
  <si>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</si>
  <si>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</si>
  <si>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</si>
  <si>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</si>
  <si>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</si>
  <si>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</si>
  <si>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</si>
  <si>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</si>
  <si>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</si>
  <si>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</si>
  <si>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</si>
  <si>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</si>
  <si>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</si>
  <si>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</si>
  <si>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</si>
  <si>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</si>
  <si>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</si>
  <si>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</si>
  <si>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</si>
  <si>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</si>
  <si>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</si>
  <si>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</si>
  <si>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</si>
  <si>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</si>
  <si>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</si>
  <si>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</si>
  <si>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</si>
  <si>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</si>
  <si>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</si>
  <si>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</si>
  <si>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</si>
  <si>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</si>
  <si>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</si>
  <si>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</si>
  <si>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</si>
  <si>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</si>
  <si>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</si>
  <si>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</si>
  <si>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</si>
  <si>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</si>
  <si>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</si>
  <si>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</si>
  <si>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</si>
  <si>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</si>
  <si>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</si>
  <si>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</si>
  <si>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</si>
  <si>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</si>
  <si>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</si>
  <si>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</si>
  <si>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</si>
  <si>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</si>
  <si>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</si>
  <si>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</si>
  <si>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</si>
  <si>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</si>
  <si>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</si>
  <si>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</si>
  <si>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</si>
  <si>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</si>
  <si>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</si>
  <si>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</si>
  <si>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</si>
  <si>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</si>
  <si>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</si>
  <si>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</si>
  <si>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</si>
  <si>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</si>
  <si>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</si>
  <si>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</si>
  <si>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</si>
  <si>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</si>
  <si>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</si>
  <si>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</si>
  <si>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</si>
  <si>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</si>
  <si>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</si>
  <si>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</si>
  <si>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</si>
  <si>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</si>
  <si>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</si>
  <si>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</si>
  <si>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</si>
  <si>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</si>
  <si>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</si>
  <si>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</si>
  <si>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</si>
  <si>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</si>
  <si>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</si>
  <si>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</si>
  <si>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</si>
  <si>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</si>
  <si>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</si>
  <si>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</si>
  <si>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</si>
  <si>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</si>
  <si>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</si>
  <si>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</si>
  <si>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</si>
  <si>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</si>
  <si>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</si>
  <si>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</si>
  <si>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</si>
  <si>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</si>
  <si>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</si>
  <si>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</si>
  <si>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</si>
  <si>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</si>
  <si>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</si>
  <si>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</si>
  <si>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</si>
  <si>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</si>
  <si>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</si>
  <si>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</si>
  <si>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</si>
  <si>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</si>
  <si>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</si>
  <si>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</si>
  <si>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</si>
  <si>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</si>
  <si>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</si>
  <si>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</si>
  <si>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</si>
  <si>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</si>
  <si>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</si>
  <si>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</si>
  <si>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</si>
  <si>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</si>
  <si>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</si>
  <si>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</si>
  <si>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</si>
  <si>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</si>
  <si>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</si>
  <si>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</si>
  <si>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</si>
  <si>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</si>
  <si>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</si>
  <si>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</si>
  <si>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</si>
  <si>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</si>
  <si>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</si>
  <si>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</si>
  <si>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</si>
  <si>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</si>
  <si>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</si>
  <si>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</si>
  <si>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</si>
  <si>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</si>
  <si>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</si>
  <si>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</si>
  <si>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</si>
  <si>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</si>
  <si>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</si>
  <si>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</si>
  <si>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</si>
  <si>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</si>
  <si>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</si>
  <si>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</si>
  <si>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</si>
  <si>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</si>
  <si>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</si>
  <si>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</si>
  <si>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</si>
  <si>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</si>
  <si>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</si>
  <si>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</si>
  <si>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</si>
  <si>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</si>
  <si>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</si>
  <si>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</si>
  <si>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</si>
  <si>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</si>
  <si>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</si>
  <si>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</si>
  <si>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</si>
  <si>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</si>
  <si>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</si>
  <si>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</si>
  <si>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</si>
  <si>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</si>
  <si>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</si>
  <si>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</si>
  <si>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</si>
  <si>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</si>
  <si>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</si>
  <si>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</si>
  <si>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</si>
  <si>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</si>
  <si>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</si>
  <si>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</si>
  <si>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</si>
  <si>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</si>
  <si>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</si>
  <si>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</si>
  <si>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</si>
  <si>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</si>
  <si>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</si>
  <si>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</si>
  <si>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</si>
  <si>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</si>
  <si>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</si>
  <si>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</si>
  <si>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</si>
  <si>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</si>
  <si>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</si>
  <si>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</si>
  <si>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</si>
  <si>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</si>
  <si>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</si>
  <si>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</si>
  <si>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</si>
  <si>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</si>
  <si>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</si>
  <si>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</si>
  <si>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</si>
  <si>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</si>
  <si>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</si>
  <si>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</si>
  <si>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</si>
  <si>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</si>
  <si>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</si>
  <si>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</si>
  <si>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</si>
  <si>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</si>
  <si>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</si>
  <si>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</si>
  <si>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</si>
  <si>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</si>
  <si>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</si>
  <si>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</si>
  <si>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</si>
  <si>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</si>
  <si>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</si>
  <si>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</si>
  <si>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</si>
  <si>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</si>
  <si>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</si>
  <si>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</si>
  <si>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</si>
  <si>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</si>
  <si>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</si>
  <si>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</si>
  <si>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</si>
  <si>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</si>
  <si>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</si>
  <si>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</si>
  <si>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</si>
  <si>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</si>
  <si>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</si>
  <si>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</si>
  <si>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</si>
  <si>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</si>
  <si>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</si>
  <si>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</si>
  <si>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</si>
  <si>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</si>
  <si>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</si>
  <si>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</si>
  <si>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</si>
  <si>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</si>
  <si>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</si>
  <si>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</si>
  <si>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</si>
  <si>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</si>
  <si>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</si>
  <si>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</si>
  <si>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</si>
  <si>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</si>
  <si>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</si>
  <si>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</si>
  <si>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</si>
  <si>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</si>
  <si>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</si>
  <si>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</si>
  <si>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</si>
  <si>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</si>
  <si>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</si>
  <si>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</si>
  <si>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</si>
  <si>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</si>
  <si>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</si>
  <si>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</si>
  <si>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</si>
  <si>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</si>
  <si>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</si>
  <si>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</si>
  <si>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</si>
  <si>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</si>
  <si>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</si>
  <si>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</si>
  <si>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</si>
  <si>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</si>
  <si>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</si>
  <si>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</si>
  <si>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</si>
  <si>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</si>
  <si>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</si>
  <si>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</si>
  <si>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</si>
  <si>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</si>
  <si>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</si>
  <si>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</si>
  <si>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</si>
  <si>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</si>
  <si>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</si>
  <si>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</si>
  <si>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</si>
  <si>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</si>
  <si>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</si>
  <si>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</si>
  <si>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</si>
  <si>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</si>
  <si>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</si>
  <si>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</si>
  <si>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</si>
  <si>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</si>
  <si>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</si>
  <si>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</si>
  <si>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</si>
  <si>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</si>
  <si>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</si>
  <si>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</si>
  <si>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</si>
  <si>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</si>
  <si>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</si>
  <si>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</si>
  <si>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</si>
  <si>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</si>
  <si>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</si>
  <si>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</si>
  <si>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</si>
  <si>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</si>
  <si>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</si>
  <si>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</si>
  <si>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</si>
  <si>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</si>
  <si>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</si>
  <si>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</si>
  <si>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</si>
  <si>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</si>
  <si>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</si>
  <si>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</si>
  <si>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</si>
  <si>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</si>
  <si>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</si>
  <si>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</si>
  <si>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</si>
  <si>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</si>
  <si>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</si>
  <si>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</si>
  <si>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</si>
  <si>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</si>
  <si>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</si>
  <si>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</si>
  <si>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</si>
  <si>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</si>
  <si>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</si>
  <si>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</si>
  <si>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</si>
  <si>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</si>
  <si>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</si>
  <si>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</si>
  <si>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</si>
  <si>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</si>
  <si>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</si>
  <si>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</si>
  <si>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</si>
  <si>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</si>
  <si>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</si>
  <si>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</si>
  <si>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</si>
  <si>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</si>
  <si>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</si>
  <si>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</si>
  <si>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</si>
  <si>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</si>
  <si>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</si>
  <si>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</si>
  <si>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</si>
  <si>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</si>
  <si>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</si>
  <si>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</si>
  <si>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</si>
  <si>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</si>
  <si>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</si>
  <si>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</si>
  <si>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</si>
  <si>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</si>
  <si>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</si>
  <si>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</si>
  <si>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</si>
  <si>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</si>
  <si>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</si>
  <si>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</si>
  <si>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</si>
  <si>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</si>
  <si>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</si>
  <si>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</si>
  <si>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</si>
  <si>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</si>
  <si>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</si>
  <si>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</si>
  <si>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</si>
  <si>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</si>
  <si>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</si>
  <si>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</si>
  <si>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</si>
  <si>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</si>
  <si>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</si>
  <si>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</si>
  <si>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</si>
  <si>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</si>
  <si>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</si>
  <si>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</si>
  <si>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</si>
  <si>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</si>
  <si>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</si>
  <si>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</si>
  <si>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</si>
  <si>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</si>
  <si>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</si>
  <si>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</si>
  <si>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</si>
  <si>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</si>
  <si>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</si>
  <si>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</si>
  <si>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</si>
  <si>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</si>
  <si>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</si>
  <si>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</si>
  <si>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</si>
  <si>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</si>
  <si>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</si>
  <si>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</si>
  <si>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</si>
  <si>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</si>
  <si>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</si>
  <si>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</si>
  <si>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</si>
  <si>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</si>
  <si>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</si>
  <si>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</si>
  <si>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</si>
  <si>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</si>
  <si>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</si>
  <si>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</si>
  <si>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</si>
  <si>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</si>
  <si>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</si>
  <si>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</si>
  <si>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</si>
  <si>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</si>
  <si>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</si>
  <si>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</si>
  <si>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</si>
  <si>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</si>
  <si>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</si>
  <si>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</si>
  <si>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</si>
  <si>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</si>
  <si>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</si>
  <si>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</si>
  <si>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</si>
  <si>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</si>
  <si>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</si>
  <si>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</si>
  <si>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</si>
  <si>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</si>
  <si>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</si>
  <si>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</si>
  <si>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</si>
  <si>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</si>
  <si>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</si>
  <si>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</si>
  <si>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</si>
  <si>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</si>
  <si>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</si>
  <si>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</si>
  <si>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</si>
  <si>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</si>
  <si>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</si>
  <si>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</si>
  <si>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</si>
  <si>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</si>
  <si>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</si>
  <si>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</si>
  <si>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</si>
  <si>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</si>
  <si>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</si>
  <si>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</si>
  <si>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</si>
  <si>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</si>
  <si>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</si>
  <si>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</si>
  <si>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</si>
  <si>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</si>
  <si>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</si>
  <si>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</si>
  <si>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</si>
  <si>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</si>
  <si>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</si>
  <si>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</si>
  <si>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</si>
  <si>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</si>
  <si>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</si>
  <si>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</si>
  <si>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</si>
  <si>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</si>
  <si>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</si>
  <si>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</si>
  <si>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</si>
  <si>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</si>
  <si>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</si>
  <si>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</si>
  <si>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</si>
  <si>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</si>
  <si>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</si>
  <si>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</si>
  <si>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</si>
  <si>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</si>
  <si>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</si>
  <si>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</si>
  <si>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</si>
  <si>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</si>
  <si>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</si>
  <si>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</si>
  <si>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</si>
  <si>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</si>
  <si>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</si>
  <si>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</si>
  <si>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</si>
  <si>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</si>
  <si>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</si>
  <si>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</si>
  <si>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</si>
  <si>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</si>
  <si>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</si>
  <si>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</si>
  <si>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</si>
  <si>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</si>
  <si>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</si>
  <si>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</si>
  <si>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</si>
  <si>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</si>
  <si>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</si>
  <si>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</si>
  <si>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</si>
  <si>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</si>
  <si>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</si>
  <si>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</si>
  <si>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</si>
  <si>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</si>
  <si>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</si>
  <si>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</si>
  <si>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</si>
  <si>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</si>
  <si>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</si>
  <si>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</si>
  <si>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</si>
  <si>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</si>
  <si>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</si>
  <si>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</si>
  <si>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</si>
  <si>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</si>
  <si>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</si>
  <si>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</si>
  <si>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</si>
  <si>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</si>
  <si>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</si>
  <si>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</si>
  <si>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</si>
  <si>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</si>
  <si>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</si>
  <si>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</si>
  <si>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</si>
  <si>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</si>
  <si>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</si>
  <si>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</si>
  <si>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</si>
  <si>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</si>
  <si>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</si>
  <si>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</si>
  <si>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</si>
  <si>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</si>
  <si>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</si>
  <si>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</si>
  <si>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</si>
  <si>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</si>
  <si>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</si>
  <si>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</si>
  <si>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</si>
  <si>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</si>
  <si>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</si>
  <si>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</si>
  <si>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</si>
  <si>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</si>
  <si>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</si>
  <si>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</si>
  <si>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</si>
  <si>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</si>
  <si>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</si>
  <si>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</si>
  <si>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</si>
  <si>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</si>
  <si>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</si>
  <si>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</si>
  <si>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</si>
  <si>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</si>
  <si>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</si>
  <si>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</si>
  <si>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</si>
  <si>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</si>
  <si>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</si>
  <si>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</si>
  <si>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</si>
  <si>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</si>
  <si>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</si>
  <si>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</si>
  <si>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</si>
  <si>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</si>
  <si>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</si>
  <si>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</si>
  <si>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</si>
  <si>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</si>
  <si>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</si>
  <si>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</si>
  <si>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</si>
  <si>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</si>
  <si>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</si>
  <si>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</si>
  <si>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</si>
  <si>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</si>
  <si>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</si>
  <si>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</si>
  <si>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</si>
  <si>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</si>
  <si>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</si>
  <si>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</si>
  <si>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</si>
  <si>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</si>
  <si>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</si>
  <si>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</si>
  <si>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</si>
  <si>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</si>
  <si>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</si>
  <si>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</si>
  <si>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</si>
  <si>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</si>
  <si>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</si>
  <si>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</si>
  <si>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</si>
  <si>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</si>
  <si>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</si>
  <si>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</si>
  <si>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</si>
  <si>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</si>
  <si>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</si>
  <si>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</si>
  <si>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</si>
  <si>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</si>
  <si>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</si>
  <si>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</si>
  <si>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</si>
  <si>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</si>
  <si>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</si>
  <si>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</si>
  <si>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</si>
  <si>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</si>
  <si>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</si>
  <si>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</si>
  <si>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</si>
  <si>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</si>
  <si>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</si>
  <si>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</si>
  <si>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</si>
  <si>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</si>
  <si>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</si>
  <si>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</si>
  <si>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</si>
  <si>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</si>
  <si>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</si>
  <si>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</si>
  <si>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</si>
  <si>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</si>
  <si>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</si>
  <si>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</si>
  <si>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</si>
  <si>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</si>
  <si>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</si>
  <si>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</si>
  <si>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</si>
  <si>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</si>
  <si>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</si>
  <si>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</si>
  <si>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</si>
  <si>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</si>
  <si>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</si>
  <si>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</si>
  <si>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</si>
  <si>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</si>
  <si>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</si>
  <si>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</si>
  <si>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</si>
  <si>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</si>
  <si>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</si>
  <si>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</si>
  <si>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</si>
  <si>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</si>
  <si>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</si>
  <si>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</si>
  <si>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</si>
  <si>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</si>
  <si>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</si>
  <si>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</si>
  <si>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</si>
  <si>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</si>
  <si>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</si>
  <si>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</si>
  <si>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</si>
  <si>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</si>
  <si>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</si>
  <si>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</si>
  <si>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</si>
  <si>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</si>
  <si>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</si>
  <si>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</si>
  <si>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</si>
  <si>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</si>
  <si>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</si>
  <si>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</si>
  <si>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</si>
  <si>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</si>
  <si>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</si>
  <si>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</si>
  <si>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</si>
  <si>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</si>
  <si>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</si>
  <si>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</si>
  <si>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</si>
  <si>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</si>
  <si>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</si>
  <si>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</si>
  <si>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</si>
  <si>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</si>
  <si>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</si>
  <si>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</si>
  <si>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</si>
  <si>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</si>
  <si>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</si>
  <si>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</si>
  <si>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</si>
  <si>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</si>
  <si>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</si>
  <si>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</si>
  <si>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</si>
  <si>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</si>
  <si>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</si>
  <si>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</si>
  <si>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</si>
  <si>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</si>
  <si>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</si>
  <si>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</si>
  <si>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</si>
  <si>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</si>
  <si>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</si>
  <si>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</si>
  <si>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</si>
  <si>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</si>
  <si>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</si>
  <si>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</si>
  <si>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</si>
  <si>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</si>
  <si>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</si>
  <si>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</si>
  <si>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</si>
  <si>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</si>
  <si>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新村病院</t>
    <phoneticPr fontId="3"/>
  </si>
  <si>
    <t>〒920-2104 白山市月橋町７２２－１２</t>
    <phoneticPr fontId="3"/>
  </si>
  <si>
    <t>〇</t>
  </si>
  <si>
    <t>医療法人</t>
  </si>
  <si>
    <t>複数の診療科で活用</t>
  </si>
  <si>
    <t>整形外科</t>
  </si>
  <si>
    <t>外科</t>
  </si>
  <si>
    <t>循環器内科</t>
  </si>
  <si>
    <t>地域包括ケア入院医療管理料１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</si>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</sst>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47</v>
      </c>
      <c r="K99" s="237" t="str">
        <f>IF(OR(COUNTIF(L99:L99,"未確認")&gt;0,COUNTIF(L99:L99,"~*")&gt;0),"※","")</f>
        <v/>
      </c>
      <c r="L99" s="258">
        <v>47</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47</v>
      </c>
      <c r="K101" s="237" t="str">
        <f>IF(OR(COUNTIF(L101:L101,"未確認")&gt;0,COUNTIF(L101:L101,"~*")&gt;0),"※","")</f>
        <v/>
      </c>
      <c r="L101" s="258">
        <v>47</v>
      </c>
    </row>
    <row r="102" spans="1:22" s="83" customFormat="1" ht="34.5" customHeight="1">
      <c r="A102" s="244" t="s">
        <v>610</v>
      </c>
      <c r="B102" s="84"/>
      <c r="C102" s="376"/>
      <c r="D102" s="378"/>
      <c r="E102" s="316" t="s">
        <v>612</v>
      </c>
      <c r="F102" s="317"/>
      <c r="G102" s="317"/>
      <c r="H102" s="318"/>
      <c r="I102" s="419"/>
      <c r="J102" s="256">
        <f t="shared" si="0"/>
        <v>47</v>
      </c>
      <c r="K102" s="237" t="str">
        <f t="shared" ref="K102:K111" si="1">IF(OR(COUNTIF(L101:L101,"未確認")&gt;0,COUNTIF(L101:L101,"~*")&gt;0),"※","")</f>
        <v/>
      </c>
      <c r="L102" s="258">
        <v>47</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47</v>
      </c>
    </row>
    <row r="133" spans="1:22" s="83" customFormat="1" ht="67.5" customHeight="1">
      <c r="A133" s="244" t="s">
        <v>622</v>
      </c>
      <c r="B133" s="84"/>
      <c r="C133" s="333" t="s">
        <v>59</v>
      </c>
      <c r="D133" s="334"/>
      <c r="E133" s="334"/>
      <c r="F133" s="334"/>
      <c r="G133" s="334"/>
      <c r="H133" s="335"/>
      <c r="I133" s="388"/>
      <c r="J133" s="101"/>
      <c r="K133" s="102"/>
      <c r="L133" s="259" t="s">
        <v>1045</v>
      </c>
    </row>
    <row r="134" spans="1:22" s="83" customFormat="1" ht="34.5" customHeight="1">
      <c r="A134" s="244" t="s">
        <v>622</v>
      </c>
      <c r="B134" s="84"/>
      <c r="C134" s="111"/>
      <c r="D134" s="112"/>
      <c r="E134" s="319" t="s">
        <v>60</v>
      </c>
      <c r="F134" s="320"/>
      <c r="G134" s="320"/>
      <c r="H134" s="321"/>
      <c r="I134" s="388"/>
      <c r="J134" s="101"/>
      <c r="K134" s="102"/>
      <c r="L134" s="82">
        <v>26</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54</v>
      </c>
      <c r="K149" s="264" t="str">
        <f t="shared" si="3"/>
        <v/>
      </c>
      <c r="L149" s="117">
        <v>54</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55</v>
      </c>
      <c r="K204" s="264" t="str">
        <f t="shared" si="5"/>
        <v/>
      </c>
      <c r="L204" s="117">
        <v>55</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1047</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1047</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0.9</v>
      </c>
      <c r="K270" s="81" t="str">
        <f t="shared" si="8"/>
        <v/>
      </c>
      <c r="L270" s="148">
        <v>0.9</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0.9</v>
      </c>
      <c r="K272" s="81" t="str">
        <f t="shared" si="8"/>
        <v/>
      </c>
      <c r="L272" s="148">
        <v>0.9</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1.1000000000000001</v>
      </c>
      <c r="K274" s="81" t="str">
        <f t="shared" si="8"/>
        <v/>
      </c>
      <c r="L274" s="148">
        <v>1.1000000000000001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6</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598</v>
      </c>
      <c r="K392" s="81" t="str">
        <f t="shared" ref="K392:K397" si="11">IF(OR(COUNTIF(L392:L392,"未確認")&gt;0,COUNTIF(L392:L392,"~*")&gt;0),"※","")</f>
        <v/>
      </c>
      <c r="L392" s="147">
        <v>598</v>
      </c>
    </row>
    <row r="393" spans="1:22" s="83" customFormat="1" ht="34.5" customHeight="1">
      <c r="A393" s="249" t="s">
        <v>773</v>
      </c>
      <c r="B393" s="84"/>
      <c r="C393" s="369"/>
      <c r="D393" s="379"/>
      <c r="E393" s="319" t="s">
        <v>224</v>
      </c>
      <c r="F393" s="320"/>
      <c r="G393" s="320"/>
      <c r="H393" s="321"/>
      <c r="I393" s="342"/>
      <c r="J393" s="140">
        <f t="shared" si="10"/>
        <v>210</v>
      </c>
      <c r="K393" s="81" t="str">
        <f t="shared" si="11"/>
        <v/>
      </c>
      <c r="L393" s="147">
        <v>210</v>
      </c>
    </row>
    <row r="394" spans="1:22" s="83" customFormat="1" ht="34.5" customHeight="1">
      <c r="A394" s="250" t="s">
        <v>774</v>
      </c>
      <c r="B394" s="84"/>
      <c r="C394" s="369"/>
      <c r="D394" s="380"/>
      <c r="E394" s="319" t="s">
        <v>225</v>
      </c>
      <c r="F394" s="320"/>
      <c r="G394" s="320"/>
      <c r="H394" s="321"/>
      <c r="I394" s="342"/>
      <c r="J394" s="140">
        <f t="shared" si="10"/>
        <v>31</v>
      </c>
      <c r="K394" s="81" t="str">
        <f t="shared" si="11"/>
        <v/>
      </c>
      <c r="L394" s="147">
        <v>31</v>
      </c>
    </row>
    <row r="395" spans="1:22" s="83" customFormat="1" ht="34.5" customHeight="1">
      <c r="A395" s="250" t="s">
        <v>775</v>
      </c>
      <c r="B395" s="84"/>
      <c r="C395" s="369"/>
      <c r="D395" s="381"/>
      <c r="E395" s="319" t="s">
        <v>226</v>
      </c>
      <c r="F395" s="320"/>
      <c r="G395" s="320"/>
      <c r="H395" s="321"/>
      <c r="I395" s="342"/>
      <c r="J395" s="140">
        <f t="shared" si="10"/>
        <v>357</v>
      </c>
      <c r="K395" s="81" t="str">
        <f t="shared" si="11"/>
        <v/>
      </c>
      <c r="L395" s="147">
        <v>357</v>
      </c>
    </row>
    <row r="396" spans="1:22" s="83" customFormat="1" ht="34.5" customHeight="1">
      <c r="A396" s="250" t="s">
        <v>776</v>
      </c>
      <c r="B396" s="1"/>
      <c r="C396" s="369"/>
      <c r="D396" s="319" t="s">
        <v>227</v>
      </c>
      <c r="E396" s="320"/>
      <c r="F396" s="320"/>
      <c r="G396" s="320"/>
      <c r="H396" s="321"/>
      <c r="I396" s="342"/>
      <c r="J396" s="140">
        <f t="shared" si="10"/>
        <v>14849</v>
      </c>
      <c r="K396" s="81" t="str">
        <f t="shared" si="11"/>
        <v/>
      </c>
      <c r="L396" s="147">
        <v>14849</v>
      </c>
    </row>
    <row r="397" spans="1:22" s="83" customFormat="1" ht="34.5" customHeight="1">
      <c r="A397" s="250" t="s">
        <v>777</v>
      </c>
      <c r="B397" s="119"/>
      <c r="C397" s="369"/>
      <c r="D397" s="319" t="s">
        <v>228</v>
      </c>
      <c r="E397" s="320"/>
      <c r="F397" s="320"/>
      <c r="G397" s="320"/>
      <c r="H397" s="321"/>
      <c r="I397" s="343"/>
      <c r="J397" s="140">
        <f t="shared" si="10"/>
        <v>600</v>
      </c>
      <c r="K397" s="81" t="str">
        <f t="shared" si="11"/>
        <v/>
      </c>
      <c r="L397" s="147">
        <v>600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600</v>
      </c>
      <c r="K405" s="81" t="str">
        <f t="shared" ref="K405:K422" si="13">IF(OR(COUNTIF(L405:L405,"未確認")&gt;0,COUNTIF(L405:L405,"~*")&gt;0),"※","")</f>
        <v/>
      </c>
      <c r="L405" s="147">
        <v>600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442</v>
      </c>
      <c r="K407" s="81" t="str">
        <f t="shared" si="13"/>
        <v/>
      </c>
      <c r="L407" s="147">
        <v>442</v>
      </c>
    </row>
    <row r="408" spans="1:22" s="83" customFormat="1" ht="34.5" customHeight="1">
      <c r="A408" s="251" t="s">
        <v>781</v>
      </c>
      <c r="B408" s="119"/>
      <c r="C408" s="368"/>
      <c r="D408" s="368"/>
      <c r="E408" s="319" t="s">
        <v>236</v>
      </c>
      <c r="F408" s="320"/>
      <c r="G408" s="320"/>
      <c r="H408" s="321"/>
      <c r="I408" s="360"/>
      <c r="J408" s="140">
        <f t="shared" si="12"/>
        <v>19</v>
      </c>
      <c r="K408" s="81" t="str">
        <f t="shared" si="13"/>
        <v/>
      </c>
      <c r="L408" s="147">
        <v>19</v>
      </c>
    </row>
    <row r="409" spans="1:22" s="83" customFormat="1" ht="34.5" customHeight="1">
      <c r="A409" s="251" t="s">
        <v>782</v>
      </c>
      <c r="B409" s="119"/>
      <c r="C409" s="368"/>
      <c r="D409" s="368"/>
      <c r="E409" s="316" t="s">
        <v>989</v>
      </c>
      <c r="F409" s="317"/>
      <c r="G409" s="317"/>
      <c r="H409" s="318"/>
      <c r="I409" s="360"/>
      <c r="J409" s="140">
        <f t="shared" si="12"/>
        <v>139</v>
      </c>
      <c r="K409" s="81" t="str">
        <f t="shared" si="13"/>
        <v/>
      </c>
      <c r="L409" s="147">
        <v>139</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602</v>
      </c>
      <c r="K413" s="81" t="str">
        <f t="shared" si="13"/>
        <v/>
      </c>
      <c r="L413" s="147">
        <v>602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389</v>
      </c>
      <c r="K415" s="81" t="str">
        <f t="shared" si="13"/>
        <v/>
      </c>
      <c r="L415" s="147">
        <v>389</v>
      </c>
    </row>
    <row r="416" spans="1:22" s="83" customFormat="1" ht="34.5" customHeight="1">
      <c r="A416" s="251" t="s">
        <v>789</v>
      </c>
      <c r="B416" s="119"/>
      <c r="C416" s="368"/>
      <c r="D416" s="368"/>
      <c r="E416" s="319" t="s">
        <v>243</v>
      </c>
      <c r="F416" s="320"/>
      <c r="G416" s="320"/>
      <c r="H416" s="321"/>
      <c r="I416" s="360"/>
      <c r="J416" s="140">
        <f t="shared" si="12"/>
        <v>24</v>
      </c>
      <c r="K416" s="81" t="str">
        <f t="shared" si="13"/>
        <v/>
      </c>
      <c r="L416" s="147">
        <v>24</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34</v>
      </c>
      <c r="K418" s="81" t="str">
        <f t="shared" si="13"/>
        <v/>
      </c>
      <c r="L418" s="147">
        <v>34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96</v>
      </c>
      <c r="K420" s="81" t="str">
        <f t="shared" si="13"/>
        <v/>
      </c>
      <c r="L420" s="147">
        <v>96</v>
      </c>
    </row>
    <row r="421" spans="1:22" s="83" customFormat="1" ht="34.5" customHeight="1">
      <c r="A421" s="251" t="s">
        <v>794</v>
      </c>
      <c r="B421" s="119"/>
      <c r="C421" s="368"/>
      <c r="D421" s="368"/>
      <c r="E421" s="319" t="s">
        <v>247</v>
      </c>
      <c r="F421" s="320"/>
      <c r="G421" s="320"/>
      <c r="H421" s="321"/>
      <c r="I421" s="360"/>
      <c r="J421" s="140">
        <f t="shared" si="12"/>
        <v>56</v>
      </c>
      <c r="K421" s="81" t="str">
        <f t="shared" si="13"/>
        <v/>
      </c>
      <c r="L421" s="147">
        <v>56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602</v>
      </c>
      <c r="K430" s="193" t="str">
        <f>IF(OR(COUNTIF(L430:L430,"未確認")&gt;0,COUNTIF(L430:L430,"~*")&gt;0),"※","")</f>
        <v/>
      </c>
      <c r="L430" s="147">
        <v>602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98</v>
      </c>
      <c r="K431" s="193" t="str">
        <f>IF(OR(COUNTIF(L431:L431,"未確認")&gt;0,COUNTIF(L431:L431,"~*")&gt;0),"※","")</f>
        <v/>
      </c>
      <c r="L431" s="147">
        <v>98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15</v>
      </c>
      <c r="K432" s="193" t="str">
        <f>IF(OR(COUNTIF(L432:L432,"未確認")&gt;0,COUNTIF(L432:L432,"~*")&gt;0),"※","")</f>
        <v/>
      </c>
      <c r="L432" s="147">
        <v>15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483</v>
      </c>
      <c r="K433" s="193" t="str">
        <f>IF(OR(COUNTIF(L433:L433,"未確認")&gt;0,COUNTIF(L433:L433,"~*")&gt;0),"※","")</f>
        <v/>
      </c>
      <c r="L433" s="147">
        <v>483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6</v>
      </c>
      <c r="K434" s="193" t="str">
        <f>IF(OR(COUNTIF(L434:L434,"未確認")&gt;0,COUNTIF(L434:L434,"~*")&gt;0),"※","")</f>
        <v/>
      </c>
      <c r="L434" s="147">
        <v>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10</v>
      </c>
      <c r="K445" s="187" t="str">
        <f t="shared" si="14"/>
        <v/>
      </c>
      <c r="L445" s="269"/>
    </row>
    <row r="446" spans="1:22" s="83" customFormat="1" ht="34.5" customHeight="1">
      <c r="A446" s="251" t="s">
        <v>804</v>
      </c>
      <c r="B446" s="119"/>
      <c r="C446" s="357" t="s">
        <v>267</v>
      </c>
      <c r="D446" s="358"/>
      <c r="E446" s="358"/>
      <c r="F446" s="358"/>
      <c r="G446" s="358"/>
      <c r="H446" s="359"/>
      <c r="I446" s="326"/>
      <c r="J446" s="192">
        <v>21</v>
      </c>
      <c r="K446" s="187" t="str">
        <f t="shared" si="14"/>
        <v/>
      </c>
      <c r="L446" s="269"/>
    </row>
    <row r="447" spans="1:22" s="83" customFormat="1" ht="34.5" customHeight="1">
      <c r="A447" s="251" t="s">
        <v>805</v>
      </c>
      <c r="B447" s="119"/>
      <c r="C447" s="188"/>
      <c r="D447" s="196"/>
      <c r="E447" s="319" t="s">
        <v>268</v>
      </c>
      <c r="F447" s="320"/>
      <c r="G447" s="320"/>
      <c r="H447" s="321"/>
      <c r="I447" s="326"/>
      <c r="J447" s="192">
        <v>21</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14</v>
      </c>
      <c r="K468" s="201" t="str">
        <f t="shared" ref="K468:K475" si="15">IF(OR(COUNTIF(L468:L468,"未確認")&gt;0,COUNTIF(L468:L468,"*")&gt;0),"※","")</f>
        <v/>
      </c>
      <c r="L468" s="117">
        <v>14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10</v>
      </c>
      <c r="K470" s="201" t="str">
        <f t="shared" si="15"/>
        <v/>
      </c>
      <c r="L470" s="117">
        <v>10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40</v>
      </c>
      <c r="K535" s="201" t="str">
        <f t="shared" si="22"/>
        <v/>
      </c>
      <c r="L535" s="117">
        <v>40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1048</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36.4</v>
      </c>
    </row>
    <row r="561" spans="1:12" s="91" customFormat="1" ht="34.5" customHeight="1">
      <c r="A561" s="251" t="s">
        <v>871</v>
      </c>
      <c r="B561" s="119"/>
      <c r="C561" s="209"/>
      <c r="D561" s="330" t="s">
        <v>377</v>
      </c>
      <c r="E561" s="341"/>
      <c r="F561" s="341"/>
      <c r="G561" s="341"/>
      <c r="H561" s="331"/>
      <c r="I561" s="342"/>
      <c r="J561" s="207"/>
      <c r="K561" s="210"/>
      <c r="L561" s="211">
        <v>16.600000000000001</v>
      </c>
    </row>
    <row r="562" spans="1:12" s="91" customFormat="1" ht="34.5" customHeight="1">
      <c r="A562" s="251" t="s">
        <v>872</v>
      </c>
      <c r="B562" s="119"/>
      <c r="C562" s="209"/>
      <c r="D562" s="330" t="s">
        <v>992</v>
      </c>
      <c r="E562" s="341"/>
      <c r="F562" s="341"/>
      <c r="G562" s="341"/>
      <c r="H562" s="331"/>
      <c r="I562" s="342"/>
      <c r="J562" s="207"/>
      <c r="K562" s="210"/>
      <c r="L562" s="211">
        <v>15.1</v>
      </c>
    </row>
    <row r="563" spans="1:12" s="91" customFormat="1" ht="34.5" customHeight="1">
      <c r="A563" s="251" t="s">
        <v>873</v>
      </c>
      <c r="B563" s="119"/>
      <c r="C563" s="209"/>
      <c r="D563" s="330" t="s">
        <v>379</v>
      </c>
      <c r="E563" s="341"/>
      <c r="F563" s="341"/>
      <c r="G563" s="341"/>
      <c r="H563" s="331"/>
      <c r="I563" s="342"/>
      <c r="J563" s="207"/>
      <c r="K563" s="210"/>
      <c r="L563" s="211">
        <v>2.1</v>
      </c>
    </row>
    <row r="564" spans="1:12" s="91" customFormat="1" ht="34.5" customHeight="1">
      <c r="A564" s="251" t="s">
        <v>874</v>
      </c>
      <c r="B564" s="119"/>
      <c r="C564" s="209"/>
      <c r="D564" s="330" t="s">
        <v>380</v>
      </c>
      <c r="E564" s="341"/>
      <c r="F564" s="341"/>
      <c r="G564" s="341"/>
      <c r="H564" s="331"/>
      <c r="I564" s="342"/>
      <c r="J564" s="207"/>
      <c r="K564" s="210"/>
      <c r="L564" s="211">
        <v>2.7</v>
      </c>
    </row>
    <row r="565" spans="1:12" s="91" customFormat="1" ht="34.5" customHeight="1">
      <c r="A565" s="251" t="s">
        <v>875</v>
      </c>
      <c r="B565" s="119"/>
      <c r="C565" s="280"/>
      <c r="D565" s="330" t="s">
        <v>869</v>
      </c>
      <c r="E565" s="341"/>
      <c r="F565" s="341"/>
      <c r="G565" s="341"/>
      <c r="H565" s="331"/>
      <c r="I565" s="342"/>
      <c r="J565" s="207"/>
      <c r="K565" s="210"/>
      <c r="L565" s="211">
        <v>27.7</v>
      </c>
    </row>
    <row r="566" spans="1:12" s="91" customFormat="1" ht="34.5" customHeight="1">
      <c r="A566" s="251" t="s">
        <v>876</v>
      </c>
      <c r="B566" s="119"/>
      <c r="C566" s="284"/>
      <c r="D566" s="330" t="s">
        <v>993</v>
      </c>
      <c r="E566" s="341"/>
      <c r="F566" s="341"/>
      <c r="G566" s="341"/>
      <c r="H566" s="331"/>
      <c r="I566" s="342"/>
      <c r="J566" s="213"/>
      <c r="K566" s="214"/>
      <c r="L566" s="211">
        <v>33.700000000000003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30.5</v>
      </c>
    </row>
    <row r="569" spans="1:12" s="91" customFormat="1" ht="34.5" customHeight="1">
      <c r="A569" s="251" t="s">
        <v>878</v>
      </c>
      <c r="B569" s="119"/>
      <c r="C569" s="209"/>
      <c r="D569" s="330" t="s">
        <v>377</v>
      </c>
      <c r="E569" s="341"/>
      <c r="F569" s="341"/>
      <c r="G569" s="341"/>
      <c r="H569" s="331"/>
      <c r="I569" s="342"/>
      <c r="J569" s="207"/>
      <c r="K569" s="210"/>
      <c r="L569" s="211">
        <v>15.2</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4.5</v>
      </c>
    </row>
    <row r="572" spans="1:12" s="91" customFormat="1" ht="34.5" customHeight="1">
      <c r="A572" s="251" t="s">
        <v>881</v>
      </c>
      <c r="B572" s="119"/>
      <c r="C572" s="209"/>
      <c r="D572" s="330" t="s">
        <v>380</v>
      </c>
      <c r="E572" s="341"/>
      <c r="F572" s="341"/>
      <c r="G572" s="341"/>
      <c r="H572" s="331"/>
      <c r="I572" s="342"/>
      <c r="J572" s="207"/>
      <c r="K572" s="210"/>
      <c r="L572" s="211">
        <v>2.7</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t="str">
        <f>IF(SUM(L594:L594)=0,IF(COUNTIF(L594:L594,"未確認")&gt;0,"未確認",IF(COUNTIF(L594:L594,"~*")&gt;0,"*",SUM(L594:L594))),SUM(L594:L594))</f>
        <v>*</v>
      </c>
      <c r="K594" s="201" t="str">
        <f>IF(OR(COUNTIF(L594:L594,"未確認")&gt;0,COUNTIF(L594:L594,"*")&gt;0),"※","")</f>
        <v>※</v>
      </c>
      <c r="L594" s="117" t="s">
        <v>541</v>
      </c>
    </row>
    <row r="595" spans="1:12" s="115" customFormat="1" ht="35.1" customHeight="1">
      <c r="A595" s="251" t="s">
        <v>895</v>
      </c>
      <c r="B595" s="84"/>
      <c r="C595" s="322" t="s">
        <v>994</v>
      </c>
      <c r="D595" s="323"/>
      <c r="E595" s="323"/>
      <c r="F595" s="323"/>
      <c r="G595" s="323"/>
      <c r="H595" s="324"/>
      <c r="I595" s="339" t="s">
        <v>397</v>
      </c>
      <c r="J595" s="140">
        <v>436</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19</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494</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26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101</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22</v>
      </c>
      <c r="K613" s="201" t="str">
        <f t="shared" ref="K613:K623" si="28">IF(OR(COUNTIF(L613:L613,"未確認")&gt;0,COUNTIF(L613:L613,"*")&gt;0),"※","")</f>
        <v/>
      </c>
      <c r="L613" s="117">
        <v>22</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44</v>
      </c>
      <c r="K618" s="201" t="str">
        <f t="shared" si="28"/>
        <v/>
      </c>
      <c r="L618" s="117">
        <v>44</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20</v>
      </c>
      <c r="K632" s="201" t="str">
        <f t="shared" si="30"/>
        <v/>
      </c>
      <c r="L632" s="117">
        <v>20</v>
      </c>
    </row>
    <row r="633" spans="1:22" s="118" customFormat="1" ht="57">
      <c r="A633" s="252" t="s">
        <v>919</v>
      </c>
      <c r="B633" s="119"/>
      <c r="C633" s="319" t="s">
        <v>436</v>
      </c>
      <c r="D633" s="320"/>
      <c r="E633" s="320"/>
      <c r="F633" s="320"/>
      <c r="G633" s="320"/>
      <c r="H633" s="321"/>
      <c r="I633" s="122" t="s">
        <v>437</v>
      </c>
      <c r="J633" s="116">
        <f t="shared" si="29"/>
        <v>12</v>
      </c>
      <c r="K633" s="201" t="str">
        <f t="shared" si="30"/>
        <v/>
      </c>
      <c r="L633" s="117">
        <v>12</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25</v>
      </c>
      <c r="K646" s="201" t="str">
        <f t="shared" ref="K646:K660" si="32">IF(OR(COUNTIF(L646:L646,"未確認")&gt;0,COUNTIF(L646:L646,"*")&gt;0),"※","")</f>
        <v/>
      </c>
      <c r="L646" s="117">
        <v>25</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20</v>
      </c>
      <c r="K650" s="201" t="str">
        <f t="shared" si="32"/>
        <v/>
      </c>
      <c r="L650" s="117">
        <v>20</v>
      </c>
    </row>
    <row r="651" spans="1:22" s="118" customFormat="1" ht="69.95"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21</v>
      </c>
      <c r="K655" s="201" t="str">
        <f t="shared" si="32"/>
        <v/>
      </c>
      <c r="L655" s="117">
        <v>21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18</v>
      </c>
      <c r="K657" s="201" t="str">
        <f t="shared" si="32"/>
        <v/>
      </c>
      <c r="L657" s="117">
        <v>18</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FF9DB60-6301-484A-A665-10766EE4C3F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2019-12-23T01:02:36Z</dcterms:modified>
</cp:coreProperties>
</file>