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2031395-0791-4B58-B284-3ABE5C6FDC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<sst xmlns="http://schemas.openxmlformats.org/spreadsheetml/2006/main" count="3356" uniqueCount="1060">
  <si>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</si>
  <si>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</si>
  <si>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</si>
  <si>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</si>
  <si>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</si>
  <si>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</si>
  <si>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</si>
  <si>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</si>
  <si>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</si>
  <si>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</si>
  <si>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</si>
  <si>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</si>
  <si>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</si>
  <si>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</si>
  <si>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</si>
  <si>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</si>
  <si>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</si>
  <si>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</si>
  <si>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</si>
  <si>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</si>
  <si>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</si>
  <si>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</si>
  <si>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</si>
  <si>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</si>
  <si>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</si>
  <si>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</si>
  <si>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</si>
  <si>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</si>
  <si>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</si>
  <si>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</si>
  <si>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</si>
  <si>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</si>
  <si>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</si>
  <si>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</si>
  <si>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</si>
  <si>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</si>
  <si>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</si>
  <si>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</si>
  <si>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</si>
  <si>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</si>
  <si>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</si>
  <si>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</si>
  <si>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</si>
  <si>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</si>
  <si>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</si>
  <si>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</si>
  <si>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</si>
  <si>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</si>
  <si>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</si>
  <si>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</si>
  <si>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</si>
  <si>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</si>
  <si>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</si>
  <si>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</si>
  <si>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</si>
  <si>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</si>
  <si>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</si>
  <si>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</si>
  <si>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</si>
  <si>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</si>
  <si>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</si>
  <si>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</si>
  <si>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</si>
  <si>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</si>
  <si>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</si>
  <si>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</si>
  <si>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</si>
  <si>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</si>
  <si>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</si>
  <si>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</si>
  <si>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</si>
  <si>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</si>
  <si>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</si>
  <si>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</si>
  <si>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</si>
  <si>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</si>
  <si>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</si>
  <si>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</si>
  <si>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</si>
  <si>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</si>
  <si>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</si>
  <si>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</si>
  <si>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</si>
  <si>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</si>
  <si>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</si>
  <si>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</si>
  <si>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</si>
  <si>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</si>
  <si>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</si>
  <si>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</si>
  <si>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</si>
  <si>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</si>
  <si>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</si>
  <si>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</si>
  <si>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</si>
  <si>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</si>
  <si>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</si>
  <si>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</si>
  <si>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</si>
  <si>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</si>
  <si>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</si>
  <si>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</si>
  <si>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</si>
  <si>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</si>
  <si>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</si>
  <si>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</si>
  <si>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</si>
  <si>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</si>
  <si>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</si>
  <si>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</si>
  <si>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</si>
  <si>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</si>
  <si>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</si>
  <si>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</si>
  <si>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</si>
  <si>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</si>
  <si>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</si>
  <si>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</si>
  <si>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</si>
  <si>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</si>
  <si>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</si>
  <si>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</si>
  <si>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</si>
  <si>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</si>
  <si>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</si>
  <si>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</si>
  <si>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</si>
  <si>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</si>
  <si>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</si>
  <si>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</si>
  <si>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</si>
  <si>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</si>
  <si>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</si>
  <si>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</si>
  <si>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</si>
  <si>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</si>
  <si>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</si>
  <si>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</si>
  <si>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</si>
  <si>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</si>
  <si>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</si>
  <si>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</si>
  <si>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</si>
  <si>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</si>
  <si>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</si>
  <si>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</si>
  <si>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</si>
  <si>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</si>
  <si>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</si>
  <si>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</si>
  <si>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</si>
  <si>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</si>
  <si>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</si>
  <si>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</si>
  <si>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</si>
  <si>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</si>
  <si>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</si>
  <si>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</si>
  <si>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</si>
  <si>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</si>
  <si>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</si>
  <si>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</si>
  <si>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</si>
  <si>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</si>
  <si>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</si>
  <si>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</si>
  <si>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</si>
  <si>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</si>
  <si>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</si>
  <si>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</si>
  <si>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</si>
  <si>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</si>
  <si>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</si>
  <si>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</si>
  <si>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</si>
  <si>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</si>
  <si>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</si>
  <si>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</si>
  <si>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</si>
  <si>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</si>
  <si>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</si>
  <si>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</si>
  <si>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</si>
  <si>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</si>
  <si>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</si>
  <si>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</si>
  <si>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</si>
  <si>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</si>
  <si>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</si>
  <si>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</si>
  <si>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</si>
  <si>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</si>
  <si>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</si>
  <si>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</si>
  <si>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</si>
  <si>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</si>
  <si>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</si>
  <si>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</si>
  <si>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</si>
  <si>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</si>
  <si>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</si>
  <si>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</si>
  <si>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</si>
  <si>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</si>
  <si>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</si>
  <si>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</si>
  <si>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</si>
  <si>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</si>
  <si>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</si>
  <si>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</si>
  <si>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</si>
  <si>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</si>
  <si>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</si>
  <si>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</si>
  <si>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</si>
  <si>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</si>
  <si>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</si>
  <si>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</si>
  <si>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</si>
  <si>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</si>
  <si>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</si>
  <si>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</si>
  <si>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</si>
  <si>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</si>
  <si>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</si>
  <si>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</si>
  <si>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</si>
  <si>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</si>
  <si>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</si>
  <si>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</si>
  <si>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</si>
  <si>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</si>
  <si>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</si>
  <si>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</si>
  <si>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</si>
  <si>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</si>
  <si>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</si>
  <si>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</si>
  <si>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</si>
  <si>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</si>
  <si>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</si>
  <si>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</si>
  <si>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</si>
  <si>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</si>
  <si>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</si>
  <si>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</si>
  <si>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</si>
  <si>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</si>
  <si>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</si>
  <si>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</si>
  <si>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</si>
  <si>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</si>
  <si>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</si>
  <si>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</si>
  <si>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</si>
  <si>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</si>
  <si>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</si>
  <si>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</si>
  <si>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</si>
  <si>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</si>
  <si>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</si>
  <si>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</si>
  <si>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</si>
  <si>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</si>
  <si>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</si>
  <si>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</si>
  <si>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</si>
  <si>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</si>
  <si>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</si>
  <si>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</si>
  <si>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</si>
  <si>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</si>
  <si>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</si>
  <si>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</si>
  <si>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</si>
  <si>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</si>
  <si>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</si>
  <si>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</si>
  <si>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</si>
  <si>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</si>
  <si>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</si>
  <si>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</si>
  <si>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</si>
  <si>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</si>
  <si>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</si>
  <si>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</si>
  <si>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</si>
  <si>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</si>
  <si>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</si>
  <si>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</si>
  <si>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</si>
  <si>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</si>
  <si>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</si>
  <si>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</si>
  <si>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</si>
  <si>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</si>
  <si>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</si>
  <si>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</si>
  <si>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</si>
  <si>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</si>
  <si>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</si>
  <si>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</si>
  <si>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</si>
  <si>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</si>
  <si>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</si>
  <si>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</si>
  <si>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</si>
  <si>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</si>
  <si>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</si>
  <si>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</si>
  <si>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</si>
  <si>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</si>
  <si>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</si>
  <si>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</si>
  <si>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</si>
  <si>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</si>
  <si>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</si>
  <si>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</si>
  <si>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</si>
  <si>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</si>
  <si>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</si>
  <si>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</si>
  <si>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</si>
  <si>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</si>
  <si>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</si>
  <si>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</si>
  <si>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</si>
  <si>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</si>
  <si>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</si>
  <si>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</si>
  <si>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</si>
  <si>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</si>
  <si>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</si>
  <si>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</si>
  <si>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</si>
  <si>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</si>
  <si>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</si>
  <si>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</si>
  <si>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</si>
  <si>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</si>
  <si>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</si>
  <si>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</si>
  <si>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</si>
  <si>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</si>
  <si>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</si>
  <si>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</si>
  <si>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</si>
  <si>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</si>
  <si>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</si>
  <si>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</si>
  <si>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</si>
  <si>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</si>
  <si>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</si>
  <si>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</si>
  <si>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</si>
  <si>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</si>
  <si>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</si>
  <si>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</si>
  <si>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</si>
  <si>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</si>
  <si>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</si>
  <si>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</si>
  <si>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</si>
  <si>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</si>
  <si>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</si>
  <si>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</si>
  <si>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</si>
  <si>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</si>
  <si>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</si>
  <si>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</si>
  <si>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</si>
  <si>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</si>
  <si>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</si>
  <si>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</si>
  <si>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</si>
  <si>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</si>
  <si>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</si>
  <si>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</si>
  <si>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</si>
  <si>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</si>
  <si>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</si>
  <si>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</si>
  <si>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</si>
  <si>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</si>
  <si>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</si>
  <si>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</si>
  <si>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</si>
  <si>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</si>
  <si>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</si>
  <si>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</si>
  <si>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</si>
  <si>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</si>
  <si>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</si>
  <si>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</si>
  <si>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</si>
  <si>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</si>
  <si>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</si>
  <si>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</si>
  <si>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</si>
  <si>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</si>
  <si>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</si>
  <si>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</si>
  <si>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</si>
  <si>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</si>
  <si>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</si>
  <si>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</si>
  <si>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</si>
  <si>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</si>
  <si>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</si>
  <si>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</si>
  <si>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</si>
  <si>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</si>
  <si>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</si>
  <si>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</si>
  <si>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</si>
  <si>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</si>
  <si>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</si>
  <si>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</si>
  <si>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</si>
  <si>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</si>
  <si>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</si>
  <si>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</si>
  <si>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</si>
  <si>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</si>
  <si>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</si>
  <si>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</si>
  <si>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</si>
  <si>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</si>
  <si>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</si>
  <si>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</si>
  <si>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</si>
  <si>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</si>
  <si>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</si>
  <si>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</si>
  <si>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</si>
  <si>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</si>
  <si>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</si>
  <si>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</si>
  <si>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</si>
  <si>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</si>
  <si>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</si>
  <si>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</si>
  <si>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</si>
  <si>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</si>
  <si>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</si>
  <si>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</si>
  <si>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</si>
  <si>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</si>
  <si>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</si>
  <si>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</si>
  <si>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</si>
  <si>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</si>
  <si>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</si>
  <si>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</si>
  <si>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</si>
  <si>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</si>
  <si>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</si>
  <si>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</si>
  <si>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</si>
  <si>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</si>
  <si>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</si>
  <si>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</si>
  <si>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</si>
  <si>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</si>
  <si>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</si>
  <si>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</si>
  <si>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</si>
  <si>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</si>
  <si>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</si>
  <si>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</si>
  <si>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</si>
  <si>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</si>
  <si>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</si>
  <si>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</si>
  <si>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</si>
  <si>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</si>
  <si>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</si>
  <si>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</si>
  <si>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</si>
  <si>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</si>
  <si>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</si>
  <si>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</si>
  <si>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</si>
  <si>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</si>
  <si>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</si>
  <si>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</si>
  <si>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</si>
  <si>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</si>
  <si>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</si>
  <si>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</si>
  <si>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</si>
  <si>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</si>
  <si>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</si>
  <si>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</si>
  <si>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</si>
  <si>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</si>
  <si>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</si>
  <si>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</si>
  <si>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</si>
  <si>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</si>
  <si>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</si>
  <si>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</si>
  <si>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</si>
  <si>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</si>
  <si>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</si>
  <si>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</si>
  <si>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</si>
  <si>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</si>
  <si>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</si>
  <si>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</si>
  <si>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</si>
  <si>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</si>
  <si>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</si>
  <si>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</si>
  <si>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</si>
  <si>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</si>
  <si>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</si>
  <si>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</si>
  <si>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</si>
  <si>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</si>
  <si>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</si>
  <si>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</si>
  <si>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</si>
  <si>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</si>
  <si>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</si>
  <si>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</si>
  <si>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</si>
  <si>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</si>
  <si>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</si>
  <si>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</si>
  <si>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</si>
  <si>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</si>
  <si>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</si>
  <si>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</si>
  <si>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</si>
  <si>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</si>
  <si>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</si>
  <si>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</si>
  <si>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</si>
  <si>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</si>
  <si>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</si>
  <si>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</si>
  <si>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</si>
  <si>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</si>
  <si>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</si>
  <si>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</si>
  <si>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</si>
  <si>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</si>
  <si>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</si>
  <si>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</si>
  <si>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</si>
  <si>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</si>
  <si>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</si>
  <si>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</si>
  <si>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</si>
  <si>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</si>
  <si>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</si>
  <si>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</si>
  <si>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</si>
  <si>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</si>
  <si>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</si>
  <si>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</si>
  <si>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</si>
  <si>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</si>
  <si>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</si>
  <si>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</si>
  <si>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</si>
  <si>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</si>
  <si>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</si>
  <si>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</si>
  <si>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</si>
  <si>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</si>
  <si>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</si>
  <si>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</si>
  <si>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</si>
  <si>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</si>
  <si>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</si>
  <si>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</si>
  <si>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</si>
  <si>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</si>
  <si>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</si>
  <si>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</si>
  <si>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</si>
  <si>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</si>
  <si>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</si>
  <si>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</si>
  <si>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</si>
  <si>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</si>
  <si>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</si>
  <si>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</si>
  <si>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</si>
  <si>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</si>
  <si>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</si>
  <si>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</si>
  <si>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</si>
  <si>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</si>
  <si>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</si>
  <si>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</si>
  <si>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</si>
  <si>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</si>
  <si>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</si>
  <si>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</si>
  <si>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</si>
  <si>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</si>
  <si>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</si>
  <si>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</si>
  <si>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</si>
  <si>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</si>
  <si>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</si>
  <si>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</si>
  <si>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</si>
  <si>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</si>
  <si>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</si>
  <si>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</si>
  <si>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</si>
  <si>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</si>
  <si>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</si>
  <si>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</si>
  <si>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</si>
  <si>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</si>
  <si>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</si>
  <si>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</si>
  <si>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</si>
  <si>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</si>
  <si>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</si>
  <si>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</si>
  <si>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</si>
  <si>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</si>
  <si>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</si>
  <si>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</si>
  <si>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</si>
  <si>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</si>
  <si>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</si>
  <si>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</si>
  <si>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</si>
  <si>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</si>
  <si>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</si>
  <si>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</si>
  <si>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</si>
  <si>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</si>
  <si>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</si>
  <si>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</si>
  <si>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</si>
  <si>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</si>
  <si>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</si>
  <si>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</si>
  <si>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</si>
  <si>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</si>
  <si>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</si>
  <si>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</si>
  <si>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</si>
  <si>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</si>
  <si>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</si>
  <si>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</si>
  <si>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</si>
  <si>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</si>
  <si>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</si>
  <si>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</si>
  <si>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</si>
  <si>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</si>
  <si>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</si>
  <si>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</si>
  <si>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</si>
  <si>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</si>
  <si>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</si>
  <si>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</si>
  <si>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</si>
  <si>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</si>
  <si>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</si>
  <si>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</si>
  <si>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</si>
  <si>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</si>
  <si>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</si>
  <si>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</si>
  <si>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</si>
  <si>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</si>
  <si>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</si>
  <si>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</si>
  <si>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</si>
  <si>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</si>
  <si>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</si>
  <si>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</si>
  <si>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</si>
  <si>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</si>
  <si>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</si>
  <si>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</si>
  <si>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</si>
  <si>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</si>
  <si>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</si>
  <si>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</si>
  <si>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</si>
  <si>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</si>
  <si>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</si>
  <si>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</si>
  <si>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</si>
  <si>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</si>
  <si>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</si>
  <si>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</si>
  <si>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</si>
  <si>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</si>
  <si>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</si>
  <si>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</si>
  <si>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</si>
  <si>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</si>
  <si>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</si>
  <si>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</si>
  <si>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</si>
  <si>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</si>
  <si>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</si>
  <si>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</si>
  <si>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</si>
  <si>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</si>
  <si>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</si>
  <si>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</si>
  <si>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</si>
  <si>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</si>
  <si>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</si>
  <si>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</si>
  <si>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</si>
  <si>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</si>
  <si>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</si>
  <si>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</si>
  <si>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</si>
  <si>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</si>
  <si>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</si>
  <si>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</si>
  <si>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</si>
  <si>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</si>
  <si>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</si>
  <si>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</si>
  <si>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</si>
  <si>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</si>
  <si>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</si>
  <si>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</si>
  <si>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</si>
  <si>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</si>
  <si>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</si>
  <si>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</si>
  <si>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</si>
  <si>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</si>
  <si>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</si>
  <si>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</si>
  <si>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</si>
  <si>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</si>
  <si>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</si>
  <si>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</si>
  <si>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</si>
  <si>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</si>
  <si>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</si>
  <si>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</si>
  <si>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</si>
  <si>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</si>
  <si>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</si>
  <si>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</si>
  <si>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</si>
  <si>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</si>
  <si>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</si>
  <si>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</si>
  <si>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</si>
  <si>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</si>
  <si>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</si>
  <si>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</si>
  <si>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</si>
  <si>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</si>
  <si>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</si>
  <si>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</si>
  <si>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</si>
  <si>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</si>
  <si>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</si>
  <si>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</si>
  <si>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</si>
  <si>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</si>
  <si>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</si>
  <si>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</si>
  <si>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</si>
  <si>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</si>
  <si>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</si>
  <si>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</si>
  <si>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</si>
  <si>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</si>
  <si>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</si>
  <si>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</si>
  <si>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</si>
  <si>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</si>
  <si>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</si>
  <si>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</si>
  <si>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</si>
  <si>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</si>
  <si>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</si>
  <si>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</si>
  <si>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</si>
  <si>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</si>
  <si>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</si>
  <si>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</si>
  <si>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</si>
  <si>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</si>
  <si>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</si>
  <si>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</si>
  <si>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</si>
  <si>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</si>
  <si>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</si>
  <si>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</si>
  <si>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</si>
  <si>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</si>
  <si>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</si>
  <si>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</si>
  <si>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</si>
  <si>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</si>
  <si>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</si>
  <si>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</si>
  <si>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</si>
  <si>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</si>
  <si>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</si>
  <si>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</si>
  <si>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</si>
  <si>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</si>
  <si>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</si>
  <si>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</si>
  <si>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</si>
  <si>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</si>
  <si>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</si>
  <si>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</si>
  <si>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</si>
  <si>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</si>
  <si>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</si>
  <si>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</si>
  <si>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</si>
  <si>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</si>
  <si>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</si>
  <si>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</si>
  <si>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</si>
  <si>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</si>
  <si>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</si>
  <si>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</si>
  <si>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</si>
  <si>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</si>
  <si>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</si>
  <si>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</si>
  <si>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</si>
  <si>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</si>
  <si>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</si>
  <si>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</si>
  <si>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</si>
  <si>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</si>
  <si>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</si>
  <si>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</si>
  <si>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</si>
  <si>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</si>
  <si>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</si>
  <si>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</si>
  <si>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</si>
  <si>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</si>
  <si>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</si>
  <si>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</si>
  <si>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</si>
  <si>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</si>
  <si>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</si>
  <si>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</si>
  <si>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</si>
  <si>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</si>
  <si>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</si>
  <si>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</si>
  <si>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</si>
  <si>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</si>
  <si>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</si>
  <si>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</si>
  <si>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</si>
  <si>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</si>
  <si>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</si>
  <si>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</si>
  <si>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</si>
  <si>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</si>
  <si>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</si>
  <si>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</si>
  <si>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</si>
  <si>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</si>
  <si>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</si>
  <si>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</si>
  <si>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</si>
  <si>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</si>
  <si>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</si>
  <si>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</si>
  <si>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</si>
  <si>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</si>
  <si>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</si>
  <si>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</si>
  <si>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</si>
  <si>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</si>
  <si>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</si>
  <si>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</si>
  <si>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</si>
  <si>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</si>
  <si>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</si>
  <si>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</si>
  <si>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</si>
  <si>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</si>
  <si>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</si>
  <si>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</si>
  <si>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</si>
  <si>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</si>
  <si>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</si>
  <si>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</si>
  <si>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</si>
  <si>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</si>
  <si>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</si>
  <si>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</si>
  <si>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</si>
  <si>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</si>
  <si>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</si>
  <si>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</si>
  <si>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</si>
  <si>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</si>
  <si>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</si>
  <si>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</si>
  <si>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</si>
  <si>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</si>
  <si>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</si>
  <si>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</si>
  <si>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</si>
  <si>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</si>
  <si>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</si>
  <si>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</si>
  <si>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</si>
  <si>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</si>
  <si>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</si>
  <si>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</si>
  <si>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</si>
  <si>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</si>
  <si>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</si>
  <si>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</si>
  <si>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</si>
  <si>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</si>
  <si>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</si>
  <si>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</si>
  <si>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</si>
  <si>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</si>
  <si>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</si>
  <si>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</si>
  <si>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</si>
  <si>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</si>
  <si>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</si>
  <si>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</si>
  <si>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</si>
  <si>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</si>
  <si>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</si>
  <si>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</si>
  <si>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</si>
  <si>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</si>
  <si>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</si>
  <si>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</si>
  <si>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</si>
  <si>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</si>
  <si>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</si>
  <si>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</si>
  <si>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</si>
  <si>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</si>
  <si>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</si>
  <si>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</si>
  <si>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</si>
  <si>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</si>
  <si>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</si>
  <si>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</si>
  <si>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</si>
  <si>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</si>
  <si>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</si>
  <si>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</si>
  <si>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</si>
  <si>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</si>
  <si>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</si>
  <si>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</si>
  <si>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</si>
  <si>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</si>
  <si>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</si>
  <si>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</si>
  <si>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</si>
  <si>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</si>
  <si>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</si>
  <si>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</si>
  <si>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</si>
  <si>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</si>
  <si>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</si>
  <si>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</si>
  <si>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</si>
  <si>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</si>
  <si>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</si>
  <si>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</si>
  <si>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</si>
  <si>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</si>
  <si>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</si>
  <si>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</si>
  <si>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</si>
  <si>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</si>
  <si>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</si>
  <si>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</si>
  <si>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</si>
  <si>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</si>
  <si>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</si>
  <si>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</si>
  <si>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</si>
  <si>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</si>
  <si>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</si>
  <si>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</si>
  <si>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</si>
  <si>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</si>
  <si>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</si>
  <si>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</si>
  <si>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</si>
  <si>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</si>
  <si>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</si>
  <si>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</si>
  <si>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</si>
  <si>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</si>
  <si>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</si>
  <si>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</si>
  <si>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</si>
  <si>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</si>
  <si>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</si>
  <si>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</si>
  <si>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</si>
  <si>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</si>
  <si>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</si>
  <si>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</si>
  <si>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</si>
  <si>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</si>
  <si>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</si>
  <si>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</si>
  <si>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</si>
  <si>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</si>
  <si>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</si>
  <si>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</si>
  <si>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</si>
  <si>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</si>
  <si>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</si>
  <si>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</si>
  <si>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</si>
  <si>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</si>
  <si>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</si>
  <si>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医療法人社団博友会　金沢西病院</t>
    <phoneticPr fontId="3"/>
  </si>
  <si>
    <t>〒920-0025 金沢市駅西本町６丁目１５番４１号</t>
    <phoneticPr fontId="3"/>
  </si>
  <si>
    <t>〇</t>
  </si>
  <si>
    <t>医療法人</t>
  </si>
  <si>
    <t>複数の診療科で活用</t>
  </si>
  <si>
    <t>内科</t>
  </si>
  <si>
    <t>外科</t>
  </si>
  <si>
    <t>整形外科</t>
  </si>
  <si>
    <t>急性期一般入院料２</t>
  </si>
  <si>
    <t>ＤＰＣ病院ではない</t>
  </si>
  <si>
    <t>有</t>
  </si>
  <si>
    <t>看護必要度Ⅰ</t>
    <phoneticPr fontId="3"/>
  </si>
  <si>
    <t>4F病棟</t>
  </si>
  <si>
    <t>急性期機能</t>
  </si>
  <si>
    <t>地域包括ケア入院医療管理料１</t>
  </si>
  <si>
    <t>5F病棟</t>
  </si>
  <si>
    <t>回復期機能</t>
  </si>
  <si>
    <t>神経内科</t>
  </si>
  <si>
    <t>特殊疾患入院医療管理料</t>
  </si>
  <si>
    <t>-</t>
    <phoneticPr fontId="3"/>
  </si>
  <si>
    <t>3F東病棟</t>
  </si>
  <si>
    <t>3F西病棟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</si>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</sst>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1057</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t="s">
        <v>1039</v>
      </c>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1057</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1057</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1057</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1052</v>
      </c>
      <c r="N89" s="262" t="s">
        <v>1057</v>
      </c>
      <c r="O89" s="262" t="s">
        <v>1058</v>
      </c>
    </row>
    <row r="90" spans="1:22" s="21" customFormat="1">
      <c r="A90" s="243"/>
      <c r="B90" s="1"/>
      <c r="C90" s="3"/>
      <c r="D90" s="3"/>
      <c r="E90" s="3"/>
      <c r="F90" s="3"/>
      <c r="G90" s="3"/>
      <c r="H90" s="287"/>
      <c r="I90" s="67" t="s">
        <v>36</v>
      </c>
      <c r="J90" s="68"/>
      <c r="K90" s="69"/>
      <c r="L90" s="262" t="s">
        <v>1050</v>
      </c>
      <c r="M90" s="262" t="s">
        <v>1053</v>
      </c>
      <c r="N90" s="262" t="s">
        <v>1053</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1057</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92</v>
      </c>
      <c r="K99" s="237" t="str">
        <f>IF(OR(COUNTIF(L99:O99,"未確認")&gt;0,COUNTIF(L99:O99,"~*")&gt;0),"※","")</f>
        <v/>
      </c>
      <c r="L99" s="258">
        <v>48</v>
      </c>
      <c r="M99" s="258">
        <v>44</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IF(OR(COUNTIF(L101:O101,"未確認")&gt;0,COUNTIF(L101:O101,"~*")&gt;0),"※","")</f>
        <v/>
      </c>
      <c r="L101" s="258">
        <v>48</v>
      </c>
      <c r="M101" s="258">
        <v>44</v>
      </c>
      <c r="N101" s="258">
        <v>0</v>
      </c>
      <c r="O101" s="258">
        <v>0</v>
      </c>
    </row>
    <row r="102" spans="1:22" s="83" customFormat="1" ht="34.5" customHeight="1">
      <c r="A102" s="244" t="s">
        <v>610</v>
      </c>
      <c r="B102" s="84"/>
      <c r="C102" s="377"/>
      <c r="D102" s="379"/>
      <c r="E102" s="317" t="s">
        <v>612</v>
      </c>
      <c r="F102" s="318"/>
      <c r="G102" s="318"/>
      <c r="H102" s="319"/>
      <c r="I102" s="420"/>
      <c r="J102" s="256">
        <f t="shared" si="0"/>
        <v>92</v>
      </c>
      <c r="K102" s="237" t="str">
        <f t="shared" ref="K102:K111" si="1">IF(OR(COUNTIF(L101:O101,"未確認")&gt;0,COUNTIF(L101:O101,"~*")&gt;0),"※","")</f>
        <v/>
      </c>
      <c r="L102" s="258">
        <v>48</v>
      </c>
      <c r="M102" s="258">
        <v>44</v>
      </c>
      <c r="N102" s="258">
        <v>0</v>
      </c>
      <c r="O102" s="258">
        <v>0</v>
      </c>
    </row>
    <row r="103" spans="1:22" s="83" customFormat="1" ht="34.5" customHeight="1">
      <c r="A103" s="244" t="s">
        <v>613</v>
      </c>
      <c r="B103" s="84"/>
      <c r="C103" s="334" t="s">
        <v>46</v>
      </c>
      <c r="D103" s="336"/>
      <c r="E103" s="334" t="s">
        <v>42</v>
      </c>
      <c r="F103" s="335"/>
      <c r="G103" s="335"/>
      <c r="H103" s="336"/>
      <c r="I103" s="420"/>
      <c r="J103" s="256">
        <f t="shared" si="0"/>
        <v>74</v>
      </c>
      <c r="K103" s="237" t="str">
        <f t="shared" si="1"/>
        <v/>
      </c>
      <c r="L103" s="258">
        <v>0</v>
      </c>
      <c r="M103" s="258">
        <v>0</v>
      </c>
      <c r="N103" s="258">
        <v>36</v>
      </c>
      <c r="O103" s="258">
        <v>38</v>
      </c>
    </row>
    <row r="104" spans="1:22" s="83" customFormat="1" ht="34.5" customHeight="1">
      <c r="A104" s="244" t="s">
        <v>614</v>
      </c>
      <c r="B104" s="84"/>
      <c r="C104" s="396"/>
      <c r="D104" s="397"/>
      <c r="E104" s="428"/>
      <c r="F104" s="429"/>
      <c r="G104" s="320" t="s">
        <v>47</v>
      </c>
      <c r="H104" s="322"/>
      <c r="I104" s="420"/>
      <c r="J104" s="256">
        <f t="shared" si="0"/>
        <v>74</v>
      </c>
      <c r="K104" s="237" t="str">
        <f t="shared" si="1"/>
        <v/>
      </c>
      <c r="L104" s="258">
        <v>0</v>
      </c>
      <c r="M104" s="258">
        <v>0</v>
      </c>
      <c r="N104" s="258">
        <v>36</v>
      </c>
      <c r="O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74</v>
      </c>
      <c r="K106" s="237" t="str">
        <f t="shared" si="1"/>
        <v/>
      </c>
      <c r="L106" s="258">
        <v>0</v>
      </c>
      <c r="M106" s="258">
        <v>0</v>
      </c>
      <c r="N106" s="258">
        <v>36</v>
      </c>
      <c r="O106" s="258">
        <v>38</v>
      </c>
    </row>
    <row r="107" spans="1:22" s="83" customFormat="1" ht="34.5" customHeight="1">
      <c r="A107" s="244" t="s">
        <v>614</v>
      </c>
      <c r="B107" s="84"/>
      <c r="C107" s="396"/>
      <c r="D107" s="397"/>
      <c r="E107" s="428"/>
      <c r="F107" s="429"/>
      <c r="G107" s="320" t="s">
        <v>47</v>
      </c>
      <c r="H107" s="322"/>
      <c r="I107" s="420"/>
      <c r="J107" s="256">
        <f t="shared" si="0"/>
        <v>74</v>
      </c>
      <c r="K107" s="237" t="str">
        <f t="shared" si="1"/>
        <v/>
      </c>
      <c r="L107" s="258">
        <v>0</v>
      </c>
      <c r="M107" s="258">
        <v>0</v>
      </c>
      <c r="N107" s="258">
        <v>36</v>
      </c>
      <c r="O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74</v>
      </c>
      <c r="K109" s="237" t="str">
        <f t="shared" si="1"/>
        <v/>
      </c>
      <c r="L109" s="258">
        <v>0</v>
      </c>
      <c r="M109" s="258">
        <v>0</v>
      </c>
      <c r="N109" s="258">
        <v>36</v>
      </c>
      <c r="O109" s="258">
        <v>38</v>
      </c>
    </row>
    <row r="110" spans="1:22" s="83" customFormat="1" ht="34.5" customHeight="1">
      <c r="A110" s="244" t="s">
        <v>614</v>
      </c>
      <c r="B110" s="84"/>
      <c r="C110" s="396"/>
      <c r="D110" s="397"/>
      <c r="E110" s="432"/>
      <c r="F110" s="433"/>
      <c r="G110" s="317" t="s">
        <v>47</v>
      </c>
      <c r="H110" s="319"/>
      <c r="I110" s="420"/>
      <c r="J110" s="256">
        <f t="shared" si="0"/>
        <v>74</v>
      </c>
      <c r="K110" s="237" t="str">
        <f t="shared" si="1"/>
        <v/>
      </c>
      <c r="L110" s="258">
        <v>0</v>
      </c>
      <c r="M110" s="258">
        <v>0</v>
      </c>
      <c r="N110" s="258">
        <v>36</v>
      </c>
      <c r="O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1057</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1044</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1054</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1054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1057</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1055</v>
      </c>
      <c r="O131" s="98" t="s">
        <v>560</v>
      </c>
    </row>
    <row r="132" spans="1:22" s="83" customFormat="1" ht="34.5" customHeight="1">
      <c r="A132" s="244" t="s">
        <v>621</v>
      </c>
      <c r="B132" s="84"/>
      <c r="C132" s="295"/>
      <c r="D132" s="297"/>
      <c r="E132" s="320" t="s">
        <v>58</v>
      </c>
      <c r="F132" s="321"/>
      <c r="G132" s="321"/>
      <c r="H132" s="322"/>
      <c r="I132" s="389"/>
      <c r="J132" s="101"/>
      <c r="K132" s="102"/>
      <c r="L132" s="82">
        <v>48</v>
      </c>
      <c r="M132" s="82">
        <v>44</v>
      </c>
      <c r="N132" s="82">
        <v>36</v>
      </c>
      <c r="O132" s="82">
        <v>38</v>
      </c>
    </row>
    <row r="133" spans="1:22" s="83" customFormat="1" ht="67.5" customHeight="1">
      <c r="A133" s="244" t="s">
        <v>622</v>
      </c>
      <c r="B133" s="84"/>
      <c r="C133" s="334" t="s">
        <v>59</v>
      </c>
      <c r="D133" s="335"/>
      <c r="E133" s="335"/>
      <c r="F133" s="335"/>
      <c r="G133" s="335"/>
      <c r="H133" s="336"/>
      <c r="I133" s="389"/>
      <c r="J133" s="101"/>
      <c r="K133" s="102"/>
      <c r="L133" s="259" t="s">
        <v>533</v>
      </c>
      <c r="M133" s="98" t="s">
        <v>1051</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39</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1057</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132</v>
      </c>
      <c r="K149" s="264" t="str">
        <f t="shared" si="3"/>
        <v/>
      </c>
      <c r="L149" s="117">
        <v>121</v>
      </c>
      <c r="M149" s="117">
        <v>11</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47</v>
      </c>
      <c r="K157" s="264" t="str">
        <f t="shared" si="3"/>
        <v/>
      </c>
      <c r="L157" s="117">
        <v>0</v>
      </c>
      <c r="M157" s="117">
        <v>0</v>
      </c>
      <c r="N157" s="117">
        <v>0</v>
      </c>
      <c r="O157" s="117">
        <v>47</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50</v>
      </c>
      <c r="K195" s="264" t="str">
        <f t="shared" si="5"/>
        <v/>
      </c>
      <c r="L195" s="117">
        <v>0</v>
      </c>
      <c r="M195" s="117">
        <v>0</v>
      </c>
      <c r="N195" s="117">
        <v>50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75</v>
      </c>
      <c r="K204" s="264" t="str">
        <f t="shared" si="5"/>
        <v/>
      </c>
      <c r="L204" s="117">
        <v>0</v>
      </c>
      <c r="M204" s="117">
        <v>75</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15</v>
      </c>
      <c r="K220" s="264" t="str">
        <f t="shared" si="7"/>
        <v>※</v>
      </c>
      <c r="L220" s="117" t="s">
        <v>541</v>
      </c>
      <c r="M220" s="117">
        <v>15</v>
      </c>
      <c r="N220" s="117" t="s">
        <v>541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1057</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1057</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1057</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1057</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1057</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58</v>
      </c>
      <c r="K269" s="81" t="str">
        <f t="shared" si="8"/>
        <v/>
      </c>
      <c r="L269" s="147">
        <v>23</v>
      </c>
      <c r="M269" s="147">
        <v>15</v>
      </c>
      <c r="N269" s="147">
        <v>13</v>
      </c>
      <c r="O269" s="147">
        <v>7</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1.6</v>
      </c>
      <c r="M270" s="148">
        <v>0</v>
      </c>
      <c r="N270" s="148">
        <v>0.9</v>
      </c>
      <c r="O270" s="148">
        <v>0.8</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0</v>
      </c>
      <c r="M271" s="147">
        <v>5</v>
      </c>
      <c r="N271" s="147">
        <v>2</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21</v>
      </c>
      <c r="K273" s="81" t="str">
        <f t="shared" si="8"/>
        <v/>
      </c>
      <c r="L273" s="147">
        <v>4</v>
      </c>
      <c r="M273" s="147">
        <v>2</v>
      </c>
      <c r="N273" s="147">
        <v>6</v>
      </c>
      <c r="O273" s="147">
        <v>9</v>
      </c>
    </row>
    <row r="274" spans="1:15"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0</v>
      </c>
      <c r="N274" s="148">
        <v>0.2</v>
      </c>
      <c r="O274" s="148">
        <v>1.2</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15</v>
      </c>
      <c r="K277" s="81" t="str">
        <f t="shared" si="8"/>
        <v/>
      </c>
      <c r="L277" s="147">
        <v>5</v>
      </c>
      <c r="M277" s="147">
        <v>4</v>
      </c>
      <c r="N277" s="147">
        <v>4</v>
      </c>
      <c r="O277" s="147">
        <v>2</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8</v>
      </c>
      <c r="K279" s="81" t="str">
        <f t="shared" si="8"/>
        <v/>
      </c>
      <c r="L279" s="147">
        <v>3</v>
      </c>
      <c r="M279" s="147">
        <v>2</v>
      </c>
      <c r="N279" s="147">
        <v>2</v>
      </c>
      <c r="O279" s="147">
        <v>1</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16</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1057</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12</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1057</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1057</v>
      </c>
      <c r="O367" s="66" t="s">
        <v>1058</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1057</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1467</v>
      </c>
      <c r="K392" s="81" t="str">
        <f t="shared" ref="K392:K397" si="12">IF(OR(COUNTIF(L392:O392,"未確認")&gt;0,COUNTIF(L392:O392,"~*")&gt;0),"※","")</f>
        <v/>
      </c>
      <c r="L392" s="147">
        <v>606</v>
      </c>
      <c r="M392" s="147">
        <v>529</v>
      </c>
      <c r="N392" s="147">
        <v>195</v>
      </c>
      <c r="O392" s="147">
        <v>137</v>
      </c>
    </row>
    <row r="393" spans="1:22" s="83" customFormat="1" ht="34.5" customHeight="1">
      <c r="A393" s="249" t="s">
        <v>773</v>
      </c>
      <c r="B393" s="84"/>
      <c r="C393" s="370"/>
      <c r="D393" s="380"/>
      <c r="E393" s="320" t="s">
        <v>224</v>
      </c>
      <c r="F393" s="321"/>
      <c r="G393" s="321"/>
      <c r="H393" s="322"/>
      <c r="I393" s="343"/>
      <c r="J393" s="140">
        <f t="shared" si="11"/>
        <v>800</v>
      </c>
      <c r="K393" s="81" t="str">
        <f t="shared" si="12"/>
        <v/>
      </c>
      <c r="L393" s="147">
        <v>187</v>
      </c>
      <c r="M393" s="147">
        <v>304</v>
      </c>
      <c r="N393" s="147">
        <v>184</v>
      </c>
      <c r="O393" s="147">
        <v>125</v>
      </c>
    </row>
    <row r="394" spans="1:22" s="83" customFormat="1" ht="34.5" customHeight="1">
      <c r="A394" s="250" t="s">
        <v>774</v>
      </c>
      <c r="B394" s="84"/>
      <c r="C394" s="370"/>
      <c r="D394" s="381"/>
      <c r="E394" s="320" t="s">
        <v>225</v>
      </c>
      <c r="F394" s="321"/>
      <c r="G394" s="321"/>
      <c r="H394" s="322"/>
      <c r="I394" s="343"/>
      <c r="J394" s="140">
        <f t="shared" si="11"/>
        <v>36</v>
      </c>
      <c r="K394" s="81" t="str">
        <f t="shared" si="12"/>
        <v/>
      </c>
      <c r="L394" s="147">
        <v>27</v>
      </c>
      <c r="M394" s="147">
        <v>9</v>
      </c>
      <c r="N394" s="147">
        <v>0</v>
      </c>
      <c r="O394" s="147">
        <v>0</v>
      </c>
    </row>
    <row r="395" spans="1:22" s="83" customFormat="1" ht="34.5" customHeight="1">
      <c r="A395" s="250" t="s">
        <v>775</v>
      </c>
      <c r="B395" s="84"/>
      <c r="C395" s="370"/>
      <c r="D395" s="382"/>
      <c r="E395" s="320" t="s">
        <v>226</v>
      </c>
      <c r="F395" s="321"/>
      <c r="G395" s="321"/>
      <c r="H395" s="322"/>
      <c r="I395" s="343"/>
      <c r="J395" s="140">
        <f t="shared" si="11"/>
        <v>631</v>
      </c>
      <c r="K395" s="81" t="str">
        <f t="shared" si="12"/>
        <v/>
      </c>
      <c r="L395" s="147">
        <v>392</v>
      </c>
      <c r="M395" s="147">
        <v>216</v>
      </c>
      <c r="N395" s="147">
        <v>11</v>
      </c>
      <c r="O395" s="147">
        <v>12</v>
      </c>
    </row>
    <row r="396" spans="1:22" s="83" customFormat="1" ht="34.5" customHeight="1">
      <c r="A396" s="250" t="s">
        <v>776</v>
      </c>
      <c r="B396" s="1"/>
      <c r="C396" s="370"/>
      <c r="D396" s="320" t="s">
        <v>227</v>
      </c>
      <c r="E396" s="321"/>
      <c r="F396" s="321"/>
      <c r="G396" s="321"/>
      <c r="H396" s="322"/>
      <c r="I396" s="343"/>
      <c r="J396" s="140">
        <f t="shared" si="11"/>
        <v>57597</v>
      </c>
      <c r="K396" s="81" t="str">
        <f t="shared" si="12"/>
        <v/>
      </c>
      <c r="L396" s="147">
        <v>16636</v>
      </c>
      <c r="M396" s="147">
        <v>15150</v>
      </c>
      <c r="N396" s="147">
        <v>12529</v>
      </c>
      <c r="O396" s="147">
        <v>13282</v>
      </c>
    </row>
    <row r="397" spans="1:22" s="83" customFormat="1" ht="34.5" customHeight="1">
      <c r="A397" s="250" t="s">
        <v>777</v>
      </c>
      <c r="B397" s="119"/>
      <c r="C397" s="370"/>
      <c r="D397" s="320" t="s">
        <v>228</v>
      </c>
      <c r="E397" s="321"/>
      <c r="F397" s="321"/>
      <c r="G397" s="321"/>
      <c r="H397" s="322"/>
      <c r="I397" s="344"/>
      <c r="J397" s="140">
        <f t="shared" si="11"/>
        <v>2325</v>
      </c>
      <c r="K397" s="81" t="str">
        <f t="shared" si="12"/>
        <v/>
      </c>
      <c r="L397" s="147">
        <v>1164</v>
      </c>
      <c r="M397" s="147">
        <v>793</v>
      </c>
      <c r="N397" s="147">
        <v>232</v>
      </c>
      <c r="O397" s="147">
        <v>136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1057</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1467</v>
      </c>
      <c r="K405" s="81" t="str">
        <f t="shared" ref="K405:K422" si="14">IF(OR(COUNTIF(L405:O405,"未確認")&gt;0,COUNTIF(L405:O405,"~*")&gt;0),"※","")</f>
        <v/>
      </c>
      <c r="L405" s="147">
        <v>606</v>
      </c>
      <c r="M405" s="147">
        <v>529</v>
      </c>
      <c r="N405" s="147">
        <v>196</v>
      </c>
      <c r="O405" s="147">
        <v>136</v>
      </c>
    </row>
    <row r="406" spans="1:22" s="83" customFormat="1" ht="34.5" customHeight="1">
      <c r="A406" s="251" t="s">
        <v>779</v>
      </c>
      <c r="B406" s="119"/>
      <c r="C406" s="369"/>
      <c r="D406" s="375" t="s">
        <v>233</v>
      </c>
      <c r="E406" s="377" t="s">
        <v>234</v>
      </c>
      <c r="F406" s="378"/>
      <c r="G406" s="378"/>
      <c r="H406" s="379"/>
      <c r="I406" s="361"/>
      <c r="J406" s="140">
        <f t="shared" si="13"/>
        <v>567</v>
      </c>
      <c r="K406" s="81" t="str">
        <f t="shared" si="14"/>
        <v/>
      </c>
      <c r="L406" s="147">
        <v>57</v>
      </c>
      <c r="M406" s="147">
        <v>217</v>
      </c>
      <c r="N406" s="147">
        <v>172</v>
      </c>
      <c r="O406" s="147">
        <v>121</v>
      </c>
    </row>
    <row r="407" spans="1:22" s="83" customFormat="1" ht="34.5" customHeight="1">
      <c r="A407" s="251" t="s">
        <v>780</v>
      </c>
      <c r="B407" s="119"/>
      <c r="C407" s="369"/>
      <c r="D407" s="369"/>
      <c r="E407" s="320" t="s">
        <v>235</v>
      </c>
      <c r="F407" s="321"/>
      <c r="G407" s="321"/>
      <c r="H407" s="322"/>
      <c r="I407" s="361"/>
      <c r="J407" s="140">
        <f t="shared" si="13"/>
        <v>719</v>
      </c>
      <c r="K407" s="81" t="str">
        <f t="shared" si="14"/>
        <v/>
      </c>
      <c r="L407" s="147">
        <v>431</v>
      </c>
      <c r="M407" s="147">
        <v>270</v>
      </c>
      <c r="N407" s="147">
        <v>11</v>
      </c>
      <c r="O407" s="147">
        <v>7</v>
      </c>
    </row>
    <row r="408" spans="1:22" s="83" customFormat="1" ht="34.5" customHeight="1">
      <c r="A408" s="251" t="s">
        <v>781</v>
      </c>
      <c r="B408" s="119"/>
      <c r="C408" s="369"/>
      <c r="D408" s="369"/>
      <c r="E408" s="320" t="s">
        <v>236</v>
      </c>
      <c r="F408" s="321"/>
      <c r="G408" s="321"/>
      <c r="H408" s="322"/>
      <c r="I408" s="361"/>
      <c r="J408" s="140">
        <f t="shared" si="13"/>
        <v>57</v>
      </c>
      <c r="K408" s="81" t="str">
        <f t="shared" si="14"/>
        <v/>
      </c>
      <c r="L408" s="147">
        <v>32</v>
      </c>
      <c r="M408" s="147">
        <v>12</v>
      </c>
      <c r="N408" s="147">
        <v>11</v>
      </c>
      <c r="O408" s="147">
        <v>2</v>
      </c>
    </row>
    <row r="409" spans="1:22" s="83" customFormat="1" ht="34.5" customHeight="1">
      <c r="A409" s="251" t="s">
        <v>782</v>
      </c>
      <c r="B409" s="119"/>
      <c r="C409" s="369"/>
      <c r="D409" s="369"/>
      <c r="E409" s="317" t="s">
        <v>989</v>
      </c>
      <c r="F409" s="318"/>
      <c r="G409" s="318"/>
      <c r="H409" s="319"/>
      <c r="I409" s="361"/>
      <c r="J409" s="140">
        <f t="shared" si="13"/>
        <v>124</v>
      </c>
      <c r="K409" s="81" t="str">
        <f t="shared" si="14"/>
        <v/>
      </c>
      <c r="L409" s="147">
        <v>86</v>
      </c>
      <c r="M409" s="147">
        <v>30</v>
      </c>
      <c r="N409" s="147">
        <v>2</v>
      </c>
      <c r="O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2325</v>
      </c>
      <c r="K413" s="81" t="str">
        <f t="shared" si="14"/>
        <v/>
      </c>
      <c r="L413" s="147">
        <v>1164</v>
      </c>
      <c r="M413" s="147">
        <v>793</v>
      </c>
      <c r="N413" s="147">
        <v>232</v>
      </c>
      <c r="O413" s="147">
        <v>136</v>
      </c>
    </row>
    <row r="414" spans="1:22" s="83" customFormat="1" ht="34.5" customHeight="1">
      <c r="A414" s="251" t="s">
        <v>787</v>
      </c>
      <c r="B414" s="119"/>
      <c r="C414" s="369"/>
      <c r="D414" s="375" t="s">
        <v>240</v>
      </c>
      <c r="E414" s="377" t="s">
        <v>241</v>
      </c>
      <c r="F414" s="378"/>
      <c r="G414" s="378"/>
      <c r="H414" s="379"/>
      <c r="I414" s="361"/>
      <c r="J414" s="140">
        <f t="shared" si="13"/>
        <v>596</v>
      </c>
      <c r="K414" s="81" t="str">
        <f t="shared" si="14"/>
        <v/>
      </c>
      <c r="L414" s="147">
        <v>354</v>
      </c>
      <c r="M414" s="147">
        <v>185</v>
      </c>
      <c r="N414" s="147">
        <v>41</v>
      </c>
      <c r="O414" s="147">
        <v>16</v>
      </c>
    </row>
    <row r="415" spans="1:22" s="83" customFormat="1" ht="34.5" customHeight="1">
      <c r="A415" s="251" t="s">
        <v>788</v>
      </c>
      <c r="B415" s="119"/>
      <c r="C415" s="369"/>
      <c r="D415" s="369"/>
      <c r="E415" s="320" t="s">
        <v>242</v>
      </c>
      <c r="F415" s="321"/>
      <c r="G415" s="321"/>
      <c r="H415" s="322"/>
      <c r="I415" s="361"/>
      <c r="J415" s="140">
        <f t="shared" si="13"/>
        <v>1169</v>
      </c>
      <c r="K415" s="81" t="str">
        <f t="shared" si="14"/>
        <v/>
      </c>
      <c r="L415" s="147">
        <v>561</v>
      </c>
      <c r="M415" s="147">
        <v>445</v>
      </c>
      <c r="N415" s="147">
        <v>137</v>
      </c>
      <c r="O415" s="147">
        <v>26</v>
      </c>
    </row>
    <row r="416" spans="1:22" s="83" customFormat="1" ht="34.5" customHeight="1">
      <c r="A416" s="251" t="s">
        <v>789</v>
      </c>
      <c r="B416" s="119"/>
      <c r="C416" s="369"/>
      <c r="D416" s="369"/>
      <c r="E416" s="320" t="s">
        <v>243</v>
      </c>
      <c r="F416" s="321"/>
      <c r="G416" s="321"/>
      <c r="H416" s="322"/>
      <c r="I416" s="361"/>
      <c r="J416" s="140">
        <f t="shared" si="13"/>
        <v>95</v>
      </c>
      <c r="K416" s="81" t="str">
        <f t="shared" si="14"/>
        <v/>
      </c>
      <c r="L416" s="147">
        <v>43</v>
      </c>
      <c r="M416" s="147">
        <v>29</v>
      </c>
      <c r="N416" s="147">
        <v>11</v>
      </c>
      <c r="O416" s="147">
        <v>12</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0</v>
      </c>
      <c r="M417" s="147">
        <v>2</v>
      </c>
      <c r="N417" s="147">
        <v>4</v>
      </c>
      <c r="O417" s="147">
        <v>1</v>
      </c>
    </row>
    <row r="418" spans="1:22" s="83" customFormat="1" ht="34.5" customHeight="1">
      <c r="A418" s="251" t="s">
        <v>791</v>
      </c>
      <c r="B418" s="119"/>
      <c r="C418" s="369"/>
      <c r="D418" s="369"/>
      <c r="E418" s="320" t="s">
        <v>245</v>
      </c>
      <c r="F418" s="321"/>
      <c r="G418" s="321"/>
      <c r="H418" s="322"/>
      <c r="I418" s="361"/>
      <c r="J418" s="140">
        <f t="shared" si="13"/>
        <v>143</v>
      </c>
      <c r="K418" s="81" t="str">
        <f t="shared" si="14"/>
        <v/>
      </c>
      <c r="L418" s="147">
        <v>72</v>
      </c>
      <c r="M418" s="147">
        <v>44</v>
      </c>
      <c r="N418" s="147">
        <v>16</v>
      </c>
      <c r="O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171</v>
      </c>
      <c r="K420" s="81" t="str">
        <f t="shared" si="14"/>
        <v/>
      </c>
      <c r="L420" s="147">
        <v>81</v>
      </c>
      <c r="M420" s="147">
        <v>54</v>
      </c>
      <c r="N420" s="147">
        <v>23</v>
      </c>
      <c r="O420" s="147">
        <v>13</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53</v>
      </c>
      <c r="M421" s="147">
        <v>34</v>
      </c>
      <c r="N421" s="147">
        <v>0</v>
      </c>
      <c r="O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1057</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1729</v>
      </c>
      <c r="K430" s="193" t="str">
        <f>IF(OR(COUNTIF(L430:O430,"未確認")&gt;0,COUNTIF(L430:O430,"~*")&gt;0),"※","")</f>
        <v/>
      </c>
      <c r="L430" s="147">
        <v>810</v>
      </c>
      <c r="M430" s="147">
        <v>608</v>
      </c>
      <c r="N430" s="147">
        <v>191</v>
      </c>
      <c r="O430" s="147">
        <v>120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27</v>
      </c>
      <c r="K431" s="193" t="str">
        <f>IF(OR(COUNTIF(L431:O431,"未確認")&gt;0,COUNTIF(L431:O431,"~*")&gt;0),"※","")</f>
        <v/>
      </c>
      <c r="L431" s="147">
        <v>7</v>
      </c>
      <c r="M431" s="147">
        <v>13</v>
      </c>
      <c r="N431" s="147">
        <v>5</v>
      </c>
      <c r="O431" s="147">
        <v>2</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109</v>
      </c>
      <c r="K432" s="193" t="str">
        <f>IF(OR(COUNTIF(L432:O432,"未確認")&gt;0,COUNTIF(L432:O432,"~*")&gt;0),"※","")</f>
        <v/>
      </c>
      <c r="L432" s="147">
        <v>42</v>
      </c>
      <c r="M432" s="147">
        <v>38</v>
      </c>
      <c r="N432" s="147">
        <v>15</v>
      </c>
      <c r="O432" s="147">
        <v>14</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1593</v>
      </c>
      <c r="K433" s="193" t="str">
        <f>IF(OR(COUNTIF(L433:O433,"未確認")&gt;0,COUNTIF(L433:O433,"~*")&gt;0),"※","")</f>
        <v/>
      </c>
      <c r="L433" s="147">
        <v>761</v>
      </c>
      <c r="M433" s="147">
        <v>557</v>
      </c>
      <c r="N433" s="147">
        <v>171</v>
      </c>
      <c r="O433" s="147">
        <v>104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1057</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1057</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46</v>
      </c>
      <c r="K468" s="201" t="str">
        <f t="shared" ref="K468:K475" si="16">IF(OR(COUNTIF(L468:O468,"未確認")&gt;0,COUNTIF(L468:O468,"*")&gt;0),"※","")</f>
        <v>※</v>
      </c>
      <c r="L468" s="117">
        <v>23</v>
      </c>
      <c r="M468" s="117">
        <v>23</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33</v>
      </c>
      <c r="K477" s="201" t="str">
        <f t="shared" ref="K477:K496" si="18">IF(OR(COUNTIF(L477:O477,"未確認")&gt;0,COUNTIF(L477:O477,"*")&gt;0),"※","")</f>
        <v>※</v>
      </c>
      <c r="L477" s="117">
        <v>13</v>
      </c>
      <c r="M477" s="117">
        <v>20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1057</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1057</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1057</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1057</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1057</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c r="N535" s="117" t="s">
        <v>541</v>
      </c>
      <c r="O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1057</v>
      </c>
      <c r="O543" s="66" t="s">
        <v>1058</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1056</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30.7</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21.9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18.2</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8.4</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3.7</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0</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55.4</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52.5</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51.5</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36.6</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1057</v>
      </c>
      <c r="O588" s="66" t="s">
        <v>1058</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t="s">
        <v>541</v>
      </c>
      <c r="N594" s="117">
        <v>0</v>
      </c>
      <c r="O594" s="117">
        <v>0</v>
      </c>
    </row>
    <row r="595" spans="1:15" s="115" customFormat="1" ht="35.1" customHeight="1">
      <c r="A595" s="251" t="s">
        <v>895</v>
      </c>
      <c r="B595" s="84"/>
      <c r="C595" s="323" t="s">
        <v>994</v>
      </c>
      <c r="D595" s="324"/>
      <c r="E595" s="324"/>
      <c r="F595" s="324"/>
      <c r="G595" s="324"/>
      <c r="H595" s="325"/>
      <c r="I595" s="340" t="s">
        <v>397</v>
      </c>
      <c r="J595" s="140">
        <v>650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38</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767</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136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619</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1057</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10</v>
      </c>
      <c r="K613" s="201" t="str">
        <f t="shared" ref="K613:K623" si="29">IF(OR(COUNTIF(L613:O613,"未確認")&gt;0,COUNTIF(L613:O613,"*")&gt;0),"※","")</f>
        <v>※</v>
      </c>
      <c r="L613" s="117" t="s">
        <v>541</v>
      </c>
      <c r="M613" s="117">
        <v>10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45</v>
      </c>
      <c r="K618" s="201" t="str">
        <f t="shared" si="29"/>
        <v>※</v>
      </c>
      <c r="L618" s="117">
        <v>0</v>
      </c>
      <c r="M618" s="117">
        <v>45</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1057</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22</v>
      </c>
      <c r="K632" s="201" t="str">
        <f t="shared" si="31"/>
        <v>※</v>
      </c>
      <c r="L632" s="117">
        <v>22</v>
      </c>
      <c r="M632" s="117" t="s">
        <v>541</v>
      </c>
      <c r="N632" s="117">
        <v>0</v>
      </c>
      <c r="O632" s="117">
        <v>0</v>
      </c>
    </row>
    <row r="633" spans="1:22" s="118" customFormat="1" ht="57">
      <c r="A633" s="252" t="s">
        <v>919</v>
      </c>
      <c r="B633" s="119"/>
      <c r="C633" s="320" t="s">
        <v>436</v>
      </c>
      <c r="D633" s="321"/>
      <c r="E633" s="321"/>
      <c r="F633" s="321"/>
      <c r="G633" s="321"/>
      <c r="H633" s="322"/>
      <c r="I633" s="122" t="s">
        <v>437</v>
      </c>
      <c r="J633" s="116">
        <f t="shared" si="30"/>
        <v>19</v>
      </c>
      <c r="K633" s="201" t="str">
        <f t="shared" si="31"/>
        <v>※</v>
      </c>
      <c r="L633" s="117">
        <v>19</v>
      </c>
      <c r="M633" s="117" t="s">
        <v>541</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v>12</v>
      </c>
      <c r="M635" s="117" t="s">
        <v>541</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1057</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120</v>
      </c>
      <c r="K646" s="201" t="str">
        <f t="shared" ref="K646:K660" si="33">IF(OR(COUNTIF(L646:O646,"未確認")&gt;0,COUNTIF(L646:O646,"*")&gt;0),"※","")</f>
        <v>※</v>
      </c>
      <c r="L646" s="117">
        <v>48</v>
      </c>
      <c r="M646" s="117" t="s">
        <v>541</v>
      </c>
      <c r="N646" s="117">
        <v>48</v>
      </c>
      <c r="O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22</v>
      </c>
      <c r="K648" s="201" t="str">
        <f t="shared" si="33"/>
        <v>※</v>
      </c>
      <c r="L648" s="117" t="s">
        <v>541</v>
      </c>
      <c r="M648" s="117">
        <v>0</v>
      </c>
      <c r="N648" s="117">
        <v>22</v>
      </c>
      <c r="O648" s="117" t="s">
        <v>541</v>
      </c>
    </row>
    <row r="649" spans="1:22" s="118" customFormat="1" ht="69.95"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v>
      </c>
      <c r="L650" s="117">
        <v>26</v>
      </c>
      <c r="M650" s="117" t="s">
        <v>541</v>
      </c>
      <c r="N650" s="117">
        <v>25</v>
      </c>
      <c r="O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45</v>
      </c>
      <c r="K655" s="201" t="str">
        <f t="shared" si="33"/>
        <v>※</v>
      </c>
      <c r="L655" s="117">
        <v>32</v>
      </c>
      <c r="M655" s="117" t="s">
        <v>541</v>
      </c>
      <c r="N655" s="117">
        <v>13</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27</v>
      </c>
      <c r="K657" s="201" t="str">
        <f t="shared" si="33"/>
        <v>※</v>
      </c>
      <c r="L657" s="117">
        <v>27</v>
      </c>
      <c r="M657" s="117" t="s">
        <v>541</v>
      </c>
      <c r="N657" s="117" t="s">
        <v>541</v>
      </c>
      <c r="O657" s="117" t="s">
        <v>541</v>
      </c>
    </row>
    <row r="658" spans="1:22" s="118" customFormat="1" ht="56.1"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0</v>
      </c>
      <c r="O658" s="117">
        <v>11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1057</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99.6</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4.2</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225</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82</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62</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102</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102</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30.2</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1057</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28</v>
      </c>
      <c r="K683" s="201" t="str">
        <f>IF(OR(COUNTIF(L683:O683,"未確認")&gt;0,COUNTIF(L683:O683,"*")&gt;0),"※","")</f>
        <v/>
      </c>
      <c r="L683" s="117">
        <v>0</v>
      </c>
      <c r="M683" s="117">
        <v>0</v>
      </c>
      <c r="N683" s="117">
        <v>0</v>
      </c>
      <c r="O683" s="117">
        <v>28</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t="str">
        <f>IF(SUM(L685:O685)=0,IF(COUNTIF(L685:O685,"未確認")&gt;0,"未確認",IF(COUNTIF(L685:O685,"~*")&gt;0,"*",SUM(L685:O685))),SUM(L685:O685))</f>
        <v>*</v>
      </c>
      <c r="K685" s="201" t="str">
        <f>IF(OR(COUNTIF(L685:O685,"未確認")&gt;0,COUNTIF(L685:O685,"*")&gt;0),"※","")</f>
        <v>※</v>
      </c>
      <c r="L685" s="117">
        <v>0</v>
      </c>
      <c r="M685" s="117">
        <v>0</v>
      </c>
      <c r="N685" s="117">
        <v>0</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1057</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1057</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F87DA28-B5C8-4542-8B53-F4F8B08C9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2019-12-23T01:01:37Z</dcterms:modified>
</cp:coreProperties>
</file>