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F770E2B-D36F-4008-A934-AD631B3E432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<sst xmlns="http://schemas.openxmlformats.org/spreadsheetml/2006/main" count="3572" uniqueCount="1052">
  <si>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</si>
  <si>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</si>
  <si>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</si>
  <si>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</si>
  <si>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</si>
  <si>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</si>
  <si>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</si>
  <si>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</si>
  <si>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</si>
  <si>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</si>
  <si>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</si>
  <si>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</si>
  <si>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</si>
  <si>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</si>
  <si>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</si>
  <si>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</si>
  <si>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</si>
  <si>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</si>
  <si>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</si>
  <si>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</si>
  <si>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</si>
  <si>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</si>
  <si>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</si>
  <si>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</si>
  <si>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</si>
  <si>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</si>
  <si>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</si>
  <si>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</si>
  <si>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</si>
  <si>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</si>
  <si>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</si>
  <si>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</si>
  <si>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</si>
  <si>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</si>
  <si>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</si>
  <si>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</si>
  <si>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</si>
  <si>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</si>
  <si>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</si>
  <si>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</si>
  <si>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</si>
  <si>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</si>
  <si>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</si>
  <si>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</si>
  <si>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</si>
  <si>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</si>
  <si>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</si>
  <si>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</si>
  <si>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</si>
  <si>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</si>
  <si>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</si>
  <si>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</si>
  <si>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</si>
  <si>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</si>
  <si>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</si>
  <si>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</si>
  <si>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</si>
  <si>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</si>
  <si>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</si>
  <si>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</si>
  <si>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</si>
  <si>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</si>
  <si>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</si>
  <si>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</si>
  <si>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</si>
  <si>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</si>
  <si>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</si>
  <si>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</si>
  <si>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</si>
  <si>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</si>
  <si>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</si>
  <si>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</si>
  <si>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</si>
  <si>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</si>
  <si>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</si>
  <si>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</si>
  <si>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</si>
  <si>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</si>
  <si>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</si>
  <si>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</si>
  <si>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</si>
  <si>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</si>
  <si>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</si>
  <si>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</si>
  <si>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</si>
  <si>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</si>
  <si>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</si>
  <si>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</si>
  <si>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</si>
  <si>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</si>
  <si>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</si>
  <si>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</si>
  <si>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</si>
  <si>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</si>
  <si>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</si>
  <si>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</si>
  <si>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</si>
  <si>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</si>
  <si>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</si>
  <si>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</si>
  <si>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</si>
  <si>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</si>
  <si>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</si>
  <si>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</si>
  <si>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</si>
  <si>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</si>
  <si>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</si>
  <si>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</si>
  <si>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</si>
  <si>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</si>
  <si>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</si>
  <si>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</si>
  <si>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</si>
  <si>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</si>
  <si>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</si>
  <si>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</si>
  <si>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</si>
  <si>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</si>
  <si>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</si>
  <si>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</si>
  <si>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</si>
  <si>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</si>
  <si>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</si>
  <si>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</si>
  <si>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</si>
  <si>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</si>
  <si>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</si>
  <si>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</si>
  <si>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</si>
  <si>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</si>
  <si>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</si>
  <si>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</si>
  <si>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</si>
  <si>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</si>
  <si>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</si>
  <si>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</si>
  <si>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</si>
  <si>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</si>
  <si>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</si>
  <si>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</si>
  <si>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</si>
  <si>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</si>
  <si>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</si>
  <si>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</si>
  <si>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</si>
  <si>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</si>
  <si>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</si>
  <si>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</si>
  <si>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</si>
  <si>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</si>
  <si>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</si>
  <si>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</si>
  <si>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</si>
  <si>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</si>
  <si>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</si>
  <si>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</si>
  <si>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</si>
  <si>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</si>
  <si>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</si>
  <si>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</si>
  <si>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</si>
  <si>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</si>
  <si>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</si>
  <si>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</si>
  <si>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</si>
  <si>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</si>
  <si>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</si>
  <si>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</si>
  <si>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</si>
  <si>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</si>
  <si>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</si>
  <si>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</si>
  <si>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</si>
  <si>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</si>
  <si>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</si>
  <si>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</si>
  <si>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</si>
  <si>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</si>
  <si>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</si>
  <si>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</si>
  <si>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</si>
  <si>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</si>
  <si>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</si>
  <si>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</si>
  <si>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</si>
  <si>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</si>
  <si>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</si>
  <si>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</si>
  <si>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</si>
  <si>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</si>
  <si>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</si>
  <si>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</si>
  <si>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</si>
  <si>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</si>
  <si>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</si>
  <si>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</si>
  <si>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</si>
  <si>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</si>
  <si>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</si>
  <si>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</si>
  <si>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</si>
  <si>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</si>
  <si>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</si>
  <si>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</si>
  <si>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</si>
  <si>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</si>
  <si>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</si>
  <si>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</si>
  <si>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</si>
  <si>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</si>
  <si>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</si>
  <si>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</si>
  <si>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</si>
  <si>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</si>
  <si>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</si>
  <si>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</si>
  <si>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</si>
  <si>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</si>
  <si>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</si>
  <si>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</si>
  <si>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</si>
  <si>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</si>
  <si>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</si>
  <si>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</si>
  <si>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</si>
  <si>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</si>
  <si>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</si>
  <si>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</si>
  <si>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</si>
  <si>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</si>
  <si>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</si>
  <si>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</si>
  <si>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</si>
  <si>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</si>
  <si>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</si>
  <si>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</si>
  <si>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</si>
  <si>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</si>
  <si>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</si>
  <si>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</si>
  <si>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</si>
  <si>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</si>
  <si>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</si>
  <si>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</si>
  <si>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</si>
  <si>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</si>
  <si>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</si>
  <si>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</si>
  <si>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</si>
  <si>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</si>
  <si>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</si>
  <si>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</si>
  <si>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</si>
  <si>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</si>
  <si>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</si>
  <si>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</si>
  <si>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</si>
  <si>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</si>
  <si>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</si>
  <si>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</si>
  <si>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</si>
  <si>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</si>
  <si>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</si>
  <si>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</si>
  <si>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</si>
  <si>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</si>
  <si>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</si>
  <si>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</si>
  <si>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</si>
  <si>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</si>
  <si>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</si>
  <si>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</si>
  <si>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</si>
  <si>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</si>
  <si>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</si>
  <si>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</si>
  <si>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</si>
  <si>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</si>
  <si>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</si>
  <si>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</si>
  <si>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</si>
  <si>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</si>
  <si>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</si>
  <si>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</si>
  <si>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</si>
  <si>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</si>
  <si>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</si>
  <si>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</si>
  <si>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</si>
  <si>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</si>
  <si>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</si>
  <si>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</si>
  <si>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</si>
  <si>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</si>
  <si>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</si>
  <si>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</si>
  <si>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</si>
  <si>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</si>
  <si>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</si>
  <si>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</si>
  <si>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</si>
  <si>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</si>
  <si>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</si>
  <si>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</si>
  <si>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</si>
  <si>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</si>
  <si>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</si>
  <si>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</si>
  <si>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</si>
  <si>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</si>
  <si>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</si>
  <si>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</si>
  <si>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</si>
  <si>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</si>
  <si>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</si>
  <si>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</si>
  <si>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</si>
  <si>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</si>
  <si>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</si>
  <si>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</si>
  <si>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</si>
  <si>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</si>
  <si>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</si>
  <si>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</si>
  <si>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</si>
  <si>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</si>
  <si>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</si>
  <si>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</si>
  <si>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</si>
  <si>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</si>
  <si>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</si>
  <si>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</si>
  <si>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</si>
  <si>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</si>
  <si>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</si>
  <si>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</si>
  <si>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</si>
  <si>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</si>
  <si>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</si>
  <si>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</si>
  <si>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</si>
  <si>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</si>
  <si>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</si>
  <si>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</si>
  <si>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</si>
  <si>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</si>
  <si>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</si>
  <si>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</si>
  <si>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</si>
  <si>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</si>
  <si>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</si>
  <si>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</si>
  <si>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</si>
  <si>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</si>
  <si>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</si>
  <si>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</si>
  <si>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</si>
  <si>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</si>
  <si>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</si>
  <si>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</si>
  <si>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</si>
  <si>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</si>
  <si>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</si>
  <si>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</si>
  <si>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</si>
  <si>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</si>
  <si>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</si>
  <si>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</si>
  <si>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</si>
  <si>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</si>
  <si>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</si>
  <si>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</si>
  <si>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</si>
  <si>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</si>
  <si>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</si>
  <si>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</si>
  <si>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</si>
  <si>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</si>
  <si>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</si>
  <si>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</si>
  <si>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</si>
  <si>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</si>
  <si>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</si>
  <si>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</si>
  <si>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</si>
  <si>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</si>
  <si>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</si>
  <si>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</si>
  <si>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</si>
  <si>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</si>
  <si>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</si>
  <si>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</si>
  <si>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</si>
  <si>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</si>
  <si>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</si>
  <si>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</si>
  <si>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</si>
  <si>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</si>
  <si>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</si>
  <si>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</si>
  <si>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</si>
  <si>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</si>
  <si>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</si>
  <si>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</si>
  <si>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</si>
  <si>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</si>
  <si>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</si>
  <si>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</si>
  <si>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</si>
  <si>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</si>
  <si>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</si>
  <si>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</si>
  <si>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</si>
  <si>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</si>
  <si>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</si>
  <si>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</si>
  <si>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</si>
  <si>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</si>
  <si>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</si>
  <si>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</si>
  <si>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</si>
  <si>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</si>
  <si>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</si>
  <si>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</si>
  <si>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</si>
  <si>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</si>
  <si>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</si>
  <si>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</si>
  <si>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</si>
  <si>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</si>
  <si>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</si>
  <si>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</si>
  <si>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</si>
  <si>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</si>
  <si>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</si>
  <si>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</si>
  <si>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</si>
  <si>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</si>
  <si>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</si>
  <si>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</si>
  <si>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</si>
  <si>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</si>
  <si>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</si>
  <si>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</si>
  <si>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</si>
  <si>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</si>
  <si>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</si>
  <si>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</si>
  <si>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</si>
  <si>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</si>
  <si>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</si>
  <si>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</si>
  <si>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</si>
  <si>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</si>
  <si>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</si>
  <si>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</si>
  <si>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</si>
  <si>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</si>
  <si>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</si>
  <si>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</si>
  <si>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</si>
  <si>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</si>
  <si>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</si>
  <si>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</si>
  <si>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</si>
  <si>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</si>
  <si>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</si>
  <si>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</si>
  <si>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</si>
  <si>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</si>
  <si>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</si>
  <si>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</si>
  <si>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</si>
  <si>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</si>
  <si>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</si>
  <si>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</si>
  <si>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</si>
  <si>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</si>
  <si>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</si>
  <si>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</si>
  <si>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</si>
  <si>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</si>
  <si>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</si>
  <si>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</si>
  <si>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</si>
  <si>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</si>
  <si>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</si>
  <si>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</si>
  <si>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</si>
  <si>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</si>
  <si>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</si>
  <si>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</si>
  <si>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</si>
  <si>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</si>
  <si>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</si>
  <si>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</si>
  <si>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</si>
  <si>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</si>
  <si>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</si>
  <si>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</si>
  <si>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</si>
  <si>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</si>
  <si>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</si>
  <si>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</si>
  <si>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</si>
  <si>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</si>
  <si>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</si>
  <si>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</si>
  <si>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</si>
  <si>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</si>
  <si>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</si>
  <si>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</si>
  <si>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</si>
  <si>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</si>
  <si>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</si>
  <si>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</si>
  <si>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</si>
  <si>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</si>
  <si>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</si>
  <si>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</si>
  <si>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</si>
  <si>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</si>
  <si>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</si>
  <si>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</si>
  <si>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</si>
  <si>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</si>
  <si>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</si>
  <si>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</si>
  <si>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</si>
  <si>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</si>
  <si>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</si>
  <si>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</si>
  <si>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</si>
  <si>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</si>
  <si>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</si>
  <si>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</si>
  <si>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</si>
  <si>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</si>
  <si>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</si>
  <si>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</si>
  <si>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</si>
  <si>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</si>
  <si>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</si>
  <si>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</si>
  <si>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</si>
  <si>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</si>
  <si>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</si>
  <si>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</si>
  <si>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</si>
  <si>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</si>
  <si>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</si>
  <si>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</si>
  <si>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</si>
  <si>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</si>
  <si>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</si>
  <si>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</si>
  <si>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</si>
  <si>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</si>
  <si>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</si>
  <si>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</si>
  <si>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</si>
  <si>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</si>
  <si>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</si>
  <si>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</si>
  <si>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</si>
  <si>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</si>
  <si>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</si>
  <si>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</si>
  <si>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</si>
  <si>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</si>
  <si>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</si>
  <si>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</si>
  <si>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</si>
  <si>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</si>
  <si>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</si>
  <si>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</si>
  <si>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</si>
  <si>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</si>
  <si>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</si>
  <si>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</si>
  <si>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</si>
  <si>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</si>
  <si>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</si>
  <si>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</si>
  <si>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</si>
  <si>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</si>
  <si>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</si>
  <si>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</si>
  <si>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</si>
  <si>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</si>
  <si>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</si>
  <si>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</si>
  <si>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</si>
  <si>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</si>
  <si>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</si>
  <si>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</si>
  <si>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</si>
  <si>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</si>
  <si>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</si>
  <si>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</si>
  <si>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</si>
  <si>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</si>
  <si>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</si>
  <si>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</si>
  <si>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</si>
  <si>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</si>
  <si>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</si>
  <si>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</si>
  <si>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</si>
  <si>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</si>
  <si>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</si>
  <si>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</si>
  <si>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</si>
  <si>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</si>
  <si>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</si>
  <si>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</si>
  <si>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</si>
  <si>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</si>
  <si>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</si>
  <si>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</si>
  <si>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</si>
  <si>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</si>
  <si>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</si>
  <si>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</si>
  <si>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</si>
  <si>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</si>
  <si>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</si>
  <si>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</si>
  <si>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</si>
  <si>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</si>
  <si>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</si>
  <si>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</si>
  <si>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</si>
  <si>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</si>
  <si>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</si>
  <si>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</si>
  <si>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</si>
  <si>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</si>
  <si>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</si>
  <si>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</si>
  <si>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</si>
  <si>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</si>
  <si>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</si>
  <si>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</si>
  <si>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</si>
  <si>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</si>
  <si>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</si>
  <si>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</si>
  <si>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</si>
  <si>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</si>
  <si>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</si>
  <si>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</si>
  <si>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</si>
  <si>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</si>
  <si>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</si>
  <si>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</si>
  <si>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</si>
  <si>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</si>
  <si>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</si>
  <si>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</si>
  <si>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</si>
  <si>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</si>
  <si>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</si>
  <si>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</si>
  <si>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</si>
  <si>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</si>
  <si>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</si>
  <si>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</si>
  <si>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</si>
  <si>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</si>
  <si>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</si>
  <si>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</si>
  <si>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</si>
  <si>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</si>
  <si>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</si>
  <si>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</si>
  <si>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</si>
  <si>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</si>
  <si>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</si>
  <si>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</si>
  <si>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</si>
  <si>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</si>
  <si>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</si>
  <si>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</si>
  <si>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</si>
  <si>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</si>
  <si>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</si>
  <si>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</si>
  <si>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</si>
  <si>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</si>
  <si>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</si>
  <si>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</si>
  <si>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</si>
  <si>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</si>
  <si>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</si>
  <si>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</si>
  <si>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</si>
  <si>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</si>
  <si>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</si>
  <si>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</si>
  <si>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</si>
  <si>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</si>
  <si>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</si>
  <si>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</si>
  <si>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</si>
  <si>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</si>
  <si>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</si>
  <si>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</si>
  <si>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</si>
  <si>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</si>
  <si>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</si>
  <si>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</si>
  <si>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</si>
  <si>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</si>
  <si>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</si>
  <si>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</si>
  <si>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</si>
  <si>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</si>
  <si>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</si>
  <si>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</si>
  <si>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</si>
  <si>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</si>
  <si>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</si>
  <si>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</si>
  <si>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</si>
  <si>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</si>
  <si>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</si>
  <si>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</si>
  <si>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</si>
  <si>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</si>
  <si>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</si>
  <si>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</si>
  <si>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</si>
  <si>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</si>
  <si>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</si>
  <si>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</si>
  <si>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</si>
  <si>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</si>
  <si>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</si>
  <si>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</si>
  <si>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</si>
  <si>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</si>
  <si>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</si>
  <si>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</si>
  <si>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</si>
  <si>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</si>
  <si>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</si>
  <si>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</si>
  <si>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</si>
  <si>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</si>
  <si>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</si>
  <si>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</si>
  <si>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</si>
  <si>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</si>
  <si>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</si>
  <si>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</si>
  <si>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</si>
  <si>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</si>
  <si>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</si>
  <si>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</si>
  <si>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</si>
  <si>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</si>
  <si>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</si>
  <si>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</si>
  <si>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</si>
  <si>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</si>
  <si>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</si>
  <si>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</si>
  <si>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</si>
  <si>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</si>
  <si>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</si>
  <si>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</si>
  <si>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</si>
  <si>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</si>
  <si>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</si>
  <si>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</si>
  <si>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</si>
  <si>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</si>
  <si>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</si>
  <si>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</si>
  <si>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</si>
  <si>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</si>
  <si>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</si>
  <si>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</si>
  <si>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</si>
  <si>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</si>
  <si>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</si>
  <si>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</si>
  <si>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</si>
  <si>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</si>
  <si>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</si>
  <si>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</si>
  <si>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</si>
  <si>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</si>
  <si>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</si>
  <si>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</si>
  <si>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</si>
  <si>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</si>
  <si>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</si>
  <si>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</si>
  <si>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</si>
  <si>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</si>
  <si>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</si>
  <si>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</si>
  <si>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</si>
  <si>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</si>
  <si>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</si>
  <si>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</si>
  <si>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</si>
  <si>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</si>
  <si>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</si>
  <si>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</si>
  <si>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</si>
  <si>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</si>
  <si>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</si>
  <si>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</si>
  <si>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</si>
  <si>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</si>
  <si>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</si>
  <si>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</si>
  <si>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</si>
  <si>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</si>
  <si>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</si>
  <si>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</si>
  <si>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</si>
  <si>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</si>
  <si>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</si>
  <si>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</si>
  <si>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</si>
  <si>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</si>
  <si>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</si>
  <si>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</si>
  <si>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</si>
  <si>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</si>
  <si>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</si>
  <si>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</si>
  <si>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</si>
  <si>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</si>
  <si>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</si>
  <si>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</si>
  <si>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</si>
  <si>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</si>
  <si>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</si>
  <si>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</si>
  <si>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</si>
  <si>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</si>
  <si>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</si>
  <si>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</si>
  <si>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</si>
  <si>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</si>
  <si>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</si>
  <si>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</si>
  <si>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</si>
  <si>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</si>
  <si>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</si>
  <si>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</si>
  <si>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</si>
  <si>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</si>
  <si>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</si>
  <si>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</si>
  <si>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</si>
  <si>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</si>
  <si>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</si>
  <si>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</si>
  <si>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</si>
  <si>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</si>
  <si>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</si>
  <si>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</si>
  <si>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</si>
  <si>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</si>
  <si>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</si>
  <si>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</si>
  <si>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</si>
  <si>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</si>
  <si>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</si>
  <si>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</si>
  <si>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</si>
  <si>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</si>
  <si>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</si>
  <si>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</si>
  <si>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</si>
  <si>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</si>
  <si>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</si>
  <si>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</si>
  <si>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</si>
  <si>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</si>
  <si>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</si>
  <si>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</si>
  <si>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</si>
  <si>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</si>
  <si>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</si>
  <si>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</si>
  <si>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</si>
  <si>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</si>
  <si>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</si>
  <si>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</si>
  <si>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</si>
  <si>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</si>
  <si>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</si>
  <si>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</si>
  <si>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</si>
  <si>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</si>
  <si>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</si>
  <si>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</si>
  <si>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</si>
  <si>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</si>
  <si>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</si>
  <si>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</si>
  <si>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</si>
  <si>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</si>
  <si>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</si>
  <si>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</si>
  <si>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</si>
  <si>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</si>
  <si>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</si>
  <si>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</si>
  <si>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</si>
  <si>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</si>
  <si>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</si>
  <si>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</si>
  <si>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</si>
  <si>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</si>
  <si>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</si>
  <si>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</si>
  <si>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</si>
  <si>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</si>
  <si>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</si>
  <si>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</si>
  <si>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</si>
  <si>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</si>
  <si>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</si>
  <si>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</si>
  <si>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</si>
  <si>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</si>
  <si>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</si>
  <si>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</si>
  <si>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</si>
  <si>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</si>
  <si>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</si>
  <si>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</si>
  <si>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</si>
  <si>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</si>
  <si>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</si>
  <si>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</si>
  <si>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</si>
  <si>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</si>
  <si>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</si>
  <si>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</si>
  <si>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</si>
  <si>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</si>
  <si>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</si>
  <si>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</si>
  <si>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</si>
  <si>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</si>
  <si>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</si>
  <si>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</si>
  <si>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</si>
  <si>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</si>
  <si>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</si>
  <si>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</si>
  <si>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</si>
  <si>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</si>
  <si>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</si>
  <si>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</si>
  <si>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</si>
  <si>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</si>
  <si>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</si>
  <si>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</si>
  <si>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</si>
  <si>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</si>
  <si>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</si>
  <si>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</si>
  <si>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</si>
  <si>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</si>
  <si>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</si>
  <si>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</si>
  <si>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</si>
  <si>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</si>
  <si>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</si>
  <si>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</si>
  <si>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</si>
  <si>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</si>
  <si>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</si>
  <si>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</si>
  <si>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</si>
  <si>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</si>
  <si>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</si>
  <si>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</si>
  <si>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</si>
  <si>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</si>
  <si>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</si>
  <si>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</si>
  <si>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</si>
  <si>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</si>
  <si>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</si>
  <si>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</si>
  <si>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</si>
  <si>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</si>
  <si>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</si>
  <si>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</si>
  <si>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</si>
  <si>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</si>
  <si>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</si>
  <si>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</si>
  <si>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</si>
  <si>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</si>
  <si>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</si>
  <si>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</si>
  <si>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</si>
  <si>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</si>
  <si>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</si>
  <si>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</si>
  <si>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</si>
  <si>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</si>
  <si>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</si>
  <si>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</si>
  <si>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</si>
  <si>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</si>
  <si>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</si>
  <si>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</si>
  <si>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</si>
  <si>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</si>
  <si>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</si>
  <si>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</si>
  <si>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</si>
  <si>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</si>
  <si>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</si>
  <si>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</si>
  <si>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</si>
  <si>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</si>
  <si>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</si>
  <si>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</si>
  <si>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</si>
  <si>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</si>
  <si>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</si>
  <si>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</si>
  <si>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</si>
  <si>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独立行政法人国立病院機構医王病院</t>
    <phoneticPr fontId="3"/>
  </si>
  <si>
    <t>〒920-0192 金沢市岩出町ニ７３－１</t>
    <phoneticPr fontId="3"/>
  </si>
  <si>
    <t>〇</t>
  </si>
  <si>
    <t>神経内科</t>
  </si>
  <si>
    <t>障害者施設等７対１入院基本料</t>
  </si>
  <si>
    <t>ＤＰＣ病院ではない</t>
  </si>
  <si>
    <t>有</t>
  </si>
  <si>
    <t>-</t>
    <phoneticPr fontId="3"/>
  </si>
  <si>
    <t>第1病棟</t>
  </si>
  <si>
    <t>慢性期機能</t>
  </si>
  <si>
    <t>第3病棟</t>
  </si>
  <si>
    <t>第5病棟</t>
  </si>
  <si>
    <t>第6病棟</t>
  </si>
  <si>
    <t>第7病棟</t>
  </si>
  <si>
    <t>第8病棟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</si>
</sst>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1045</v>
      </c>
      <c r="M9" s="282" t="s">
        <v>1047</v>
      </c>
      <c r="N9" s="282" t="s">
        <v>1048</v>
      </c>
      <c r="O9" s="282" t="s">
        <v>1049</v>
      </c>
      <c r="P9" s="282" t="s">
        <v>1050</v>
      </c>
      <c r="Q9" s="282" t="s">
        <v>1051</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c r="N11" s="25"/>
      <c r="O11" s="25"/>
      <c r="P11" s="25"/>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1045</v>
      </c>
      <c r="M22" s="282" t="s">
        <v>1047</v>
      </c>
      <c r="N22" s="282" t="s">
        <v>1048</v>
      </c>
      <c r="O22" s="282" t="s">
        <v>1049</v>
      </c>
      <c r="P22" s="282" t="s">
        <v>1050</v>
      </c>
      <c r="Q22" s="282" t="s">
        <v>1051</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c r="N24" s="25"/>
      <c r="O24" s="25"/>
      <c r="P24" s="25"/>
      <c r="Q24" s="25"/>
    </row>
    <row r="25" spans="1:22" s="21" customFormat="1" ht="34.5" customHeight="1">
      <c r="A25" s="244" t="s">
        <v>607</v>
      </c>
      <c r="B25" s="24"/>
      <c r="C25" s="19"/>
      <c r="D25" s="19"/>
      <c r="E25" s="19"/>
      <c r="F25" s="19"/>
      <c r="G25" s="19"/>
      <c r="H25" s="20"/>
      <c r="I25" s="303" t="s">
        <v>4</v>
      </c>
      <c r="J25" s="304"/>
      <c r="K25" s="305"/>
      <c r="L25" s="29"/>
      <c r="M25" s="29"/>
      <c r="N25" s="29"/>
      <c r="O25" s="29"/>
      <c r="P25" s="29"/>
      <c r="Q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c r="P26" s="28" t="s">
        <v>1039</v>
      </c>
      <c r="Q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1045</v>
      </c>
      <c r="M35" s="282" t="s">
        <v>1047</v>
      </c>
      <c r="N35" s="282" t="s">
        <v>1048</v>
      </c>
      <c r="O35" s="282" t="s">
        <v>1049</v>
      </c>
      <c r="P35" s="282" t="s">
        <v>1050</v>
      </c>
      <c r="Q35" s="282" t="s">
        <v>1051</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1045</v>
      </c>
      <c r="M44" s="282" t="s">
        <v>1047</v>
      </c>
      <c r="N44" s="282" t="s">
        <v>1048</v>
      </c>
      <c r="O44" s="282" t="s">
        <v>1049</v>
      </c>
      <c r="P44" s="282" t="s">
        <v>1050</v>
      </c>
      <c r="Q44" s="282" t="s">
        <v>1051</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8.75">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1045</v>
      </c>
      <c r="M89" s="262" t="s">
        <v>1047</v>
      </c>
      <c r="N89" s="262" t="s">
        <v>1048</v>
      </c>
      <c r="O89" s="262" t="s">
        <v>1049</v>
      </c>
      <c r="P89" s="262" t="s">
        <v>1050</v>
      </c>
      <c r="Q89" s="262" t="s">
        <v>1051</v>
      </c>
    </row>
    <row r="90" spans="1:22" s="21" customFormat="1">
      <c r="A90" s="243"/>
      <c r="B90" s="1"/>
      <c r="C90" s="3"/>
      <c r="D90" s="3"/>
      <c r="E90" s="3"/>
      <c r="F90" s="3"/>
      <c r="G90" s="3"/>
      <c r="H90" s="287"/>
      <c r="I90" s="67" t="s">
        <v>36</v>
      </c>
      <c r="J90" s="68"/>
      <c r="K90" s="69"/>
      <c r="L90" s="262" t="s">
        <v>1046</v>
      </c>
      <c r="M90" s="262" t="s">
        <v>1046</v>
      </c>
      <c r="N90" s="262" t="s">
        <v>1046</v>
      </c>
      <c r="O90" s="262" t="s">
        <v>1046</v>
      </c>
      <c r="P90" s="262" t="s">
        <v>1046</v>
      </c>
      <c r="Q90" s="262" t="s">
        <v>1046</v>
      </c>
    </row>
    <row r="91" spans="1:22" s="21" customFormat="1" ht="54" customHeight="1">
      <c r="A91" s="244" t="s">
        <v>609</v>
      </c>
      <c r="B91" s="1"/>
      <c r="C91" s="320" t="s">
        <v>37</v>
      </c>
      <c r="D91" s="321"/>
      <c r="E91" s="321"/>
      <c r="F91" s="321"/>
      <c r="G91" s="321"/>
      <c r="H91" s="322"/>
      <c r="I91" s="294" t="s">
        <v>38</v>
      </c>
      <c r="J91" s="260" t="s">
        <v>532</v>
      </c>
      <c r="K91" s="72"/>
      <c r="L91" s="255"/>
      <c r="M91" s="73"/>
      <c r="N91" s="73"/>
      <c r="O91" s="73"/>
      <c r="P91" s="73"/>
      <c r="Q91" s="73"/>
    </row>
    <row r="92" spans="1:22" s="21" customFormat="1" ht="18.75">
      <c r="A92" s="243"/>
      <c r="B92" s="75"/>
      <c r="C92" s="62"/>
      <c r="D92" s="3"/>
      <c r="E92" s="3"/>
      <c r="F92" s="3"/>
      <c r="G92" s="3"/>
      <c r="H92" s="287"/>
      <c r="I92" s="287"/>
      <c r="J92" s="63"/>
      <c r="K92" s="63"/>
      <c r="L92" s="61"/>
      <c r="M92" s="61"/>
      <c r="N92" s="61"/>
      <c r="O92" s="61"/>
      <c r="P92" s="61"/>
      <c r="Q92" s="61"/>
    </row>
    <row r="93" spans="1:22" s="21" customFormat="1" ht="18.75">
      <c r="A93" s="243"/>
      <c r="B93" s="75"/>
      <c r="C93" s="62"/>
      <c r="D93" s="3"/>
      <c r="E93" s="3"/>
      <c r="F93" s="3"/>
      <c r="G93" s="3"/>
      <c r="H93" s="287"/>
      <c r="I93" s="287"/>
      <c r="J93" s="63"/>
      <c r="K93" s="63"/>
      <c r="L93" s="61"/>
      <c r="M93" s="61"/>
      <c r="N93" s="61"/>
      <c r="O93" s="61"/>
      <c r="P93" s="61"/>
      <c r="Q93" s="61"/>
    </row>
    <row r="94" spans="1:22" s="21" customFormat="1" ht="18.75">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1047</v>
      </c>
      <c r="N97" s="66" t="s">
        <v>1048</v>
      </c>
      <c r="O97" s="66" t="s">
        <v>1049</v>
      </c>
      <c r="P97" s="66" t="s">
        <v>1050</v>
      </c>
      <c r="Q97" s="66" t="s">
        <v>1051</v>
      </c>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1046</v>
      </c>
      <c r="P98" s="70" t="s">
        <v>1046</v>
      </c>
      <c r="Q98" s="70" t="s">
        <v>1046</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310</v>
      </c>
      <c r="K99" s="237" t="str">
        <f>IF(OR(COUNTIF(L99:Q99,"未確認")&gt;0,COUNTIF(L99:Q99,"~*")&gt;0),"※","")</f>
        <v/>
      </c>
      <c r="L99" s="258">
        <v>60</v>
      </c>
      <c r="M99" s="258">
        <v>50</v>
      </c>
      <c r="N99" s="258">
        <v>50</v>
      </c>
      <c r="O99" s="258">
        <v>50</v>
      </c>
      <c r="P99" s="258">
        <v>50</v>
      </c>
      <c r="Q99" s="258">
        <v>50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310</v>
      </c>
      <c r="K101" s="237" t="str">
        <f>IF(OR(COUNTIF(L101:Q101,"未確認")&gt;0,COUNTIF(L101:Q101,"~*")&gt;0),"※","")</f>
        <v/>
      </c>
      <c r="L101" s="258">
        <v>60</v>
      </c>
      <c r="M101" s="258">
        <v>50</v>
      </c>
      <c r="N101" s="258">
        <v>50</v>
      </c>
      <c r="O101" s="258">
        <v>50</v>
      </c>
      <c r="P101" s="258">
        <v>50</v>
      </c>
      <c r="Q101" s="258">
        <v>50</v>
      </c>
    </row>
    <row r="102" spans="1:22" s="83" customFormat="1" ht="34.5" customHeight="1">
      <c r="A102" s="244" t="s">
        <v>610</v>
      </c>
      <c r="B102" s="84"/>
      <c r="C102" s="377"/>
      <c r="D102" s="379"/>
      <c r="E102" s="317" t="s">
        <v>612</v>
      </c>
      <c r="F102" s="318"/>
      <c r="G102" s="318"/>
      <c r="H102" s="319"/>
      <c r="I102" s="420"/>
      <c r="J102" s="256">
        <f t="shared" si="0"/>
        <v>310</v>
      </c>
      <c r="K102" s="237" t="str">
        <f t="shared" ref="K102:K111" si="1">IF(OR(COUNTIF(L101:Q101,"未確認")&gt;0,COUNTIF(L101:Q101,"~*")&gt;0),"※","")</f>
        <v/>
      </c>
      <c r="L102" s="258">
        <v>60</v>
      </c>
      <c r="M102" s="258">
        <v>50</v>
      </c>
      <c r="N102" s="258">
        <v>50</v>
      </c>
      <c r="O102" s="258">
        <v>50</v>
      </c>
      <c r="P102" s="258">
        <v>50</v>
      </c>
      <c r="Q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1048</v>
      </c>
      <c r="O118" s="66" t="s">
        <v>1049</v>
      </c>
      <c r="P118" s="66" t="s">
        <v>1050</v>
      </c>
      <c r="Q118" s="66" t="s">
        <v>1051</v>
      </c>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1046</v>
      </c>
      <c r="P119" s="70" t="s">
        <v>1046</v>
      </c>
      <c r="Q119" s="70" t="s">
        <v>1046</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1040</v>
      </c>
      <c r="M120" s="98" t="s">
        <v>1040</v>
      </c>
      <c r="N120" s="98" t="s">
        <v>534</v>
      </c>
      <c r="O120" s="98" t="s">
        <v>1040</v>
      </c>
      <c r="P120" s="98" t="s">
        <v>534</v>
      </c>
      <c r="Q120" s="98" t="s">
        <v>534</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1048</v>
      </c>
      <c r="O129" s="66" t="s">
        <v>1049</v>
      </c>
      <c r="P129" s="66" t="s">
        <v>1050</v>
      </c>
      <c r="Q129" s="66" t="s">
        <v>1051</v>
      </c>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1046</v>
      </c>
      <c r="P130" s="70" t="s">
        <v>1046</v>
      </c>
      <c r="Q130" s="70" t="s">
        <v>1046</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1041</v>
      </c>
      <c r="M131" s="98" t="s">
        <v>1041</v>
      </c>
      <c r="N131" s="98" t="s">
        <v>1041</v>
      </c>
      <c r="O131" s="98" t="s">
        <v>1041</v>
      </c>
      <c r="P131" s="98" t="s">
        <v>1041</v>
      </c>
      <c r="Q131" s="98" t="s">
        <v>1041</v>
      </c>
    </row>
    <row r="132" spans="1:22" s="83" customFormat="1" ht="34.5" customHeight="1">
      <c r="A132" s="244" t="s">
        <v>621</v>
      </c>
      <c r="B132" s="84"/>
      <c r="C132" s="295"/>
      <c r="D132" s="297"/>
      <c r="E132" s="320" t="s">
        <v>58</v>
      </c>
      <c r="F132" s="321"/>
      <c r="G132" s="321"/>
      <c r="H132" s="322"/>
      <c r="I132" s="389"/>
      <c r="J132" s="101"/>
      <c r="K132" s="102"/>
      <c r="L132" s="82">
        <v>60</v>
      </c>
      <c r="M132" s="82">
        <v>50</v>
      </c>
      <c r="N132" s="82">
        <v>50</v>
      </c>
      <c r="O132" s="82">
        <v>50</v>
      </c>
      <c r="P132" s="82">
        <v>50</v>
      </c>
      <c r="Q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1048</v>
      </c>
      <c r="O143" s="66" t="s">
        <v>1049</v>
      </c>
      <c r="P143" s="66" t="s">
        <v>1050</v>
      </c>
      <c r="Q143" s="66" t="s">
        <v>1051</v>
      </c>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1046</v>
      </c>
      <c r="P144" s="70" t="s">
        <v>1046</v>
      </c>
      <c r="Q144" s="70" t="s">
        <v>1046</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287</v>
      </c>
      <c r="K166" s="264" t="str">
        <f t="shared" si="3"/>
        <v/>
      </c>
      <c r="L166" s="117">
        <v>55</v>
      </c>
      <c r="M166" s="117">
        <v>53</v>
      </c>
      <c r="N166" s="117">
        <v>48</v>
      </c>
      <c r="O166" s="117">
        <v>47</v>
      </c>
      <c r="P166" s="117">
        <v>39</v>
      </c>
      <c r="Q166" s="117">
        <v>45</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t="str">
        <f t="shared" si="2"/>
        <v>*</v>
      </c>
      <c r="K170" s="264" t="str">
        <f t="shared" si="3"/>
        <v>※</v>
      </c>
      <c r="L170" s="117" t="s">
        <v>541</v>
      </c>
      <c r="M170" s="117" t="s">
        <v>541</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1048</v>
      </c>
      <c r="O226" s="66" t="s">
        <v>1049</v>
      </c>
      <c r="P226" s="66" t="s">
        <v>1050</v>
      </c>
      <c r="Q226" s="66" t="s">
        <v>1051</v>
      </c>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1046</v>
      </c>
      <c r="P227" s="70" t="s">
        <v>1046</v>
      </c>
      <c r="Q227" s="70" t="s">
        <v>1046</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1048</v>
      </c>
      <c r="O234" s="66" t="s">
        <v>1049</v>
      </c>
      <c r="P234" s="66" t="s">
        <v>1050</v>
      </c>
      <c r="Q234" s="66" t="s">
        <v>1051</v>
      </c>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70" t="s">
        <v>1046</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1048</v>
      </c>
      <c r="O244" s="66" t="s">
        <v>1049</v>
      </c>
      <c r="P244" s="66" t="s">
        <v>1050</v>
      </c>
      <c r="Q244" s="66" t="s">
        <v>1051</v>
      </c>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1046</v>
      </c>
      <c r="P245" s="70" t="s">
        <v>1046</v>
      </c>
      <c r="Q245" s="70" t="s">
        <v>1046</v>
      </c>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1048</v>
      </c>
      <c r="O253" s="66" t="s">
        <v>1049</v>
      </c>
      <c r="P253" s="66" t="s">
        <v>1050</v>
      </c>
      <c r="Q253" s="66" t="s">
        <v>1051</v>
      </c>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137" t="s">
        <v>1046</v>
      </c>
      <c r="P254" s="137" t="s">
        <v>1046</v>
      </c>
      <c r="Q254" s="137" t="s">
        <v>1046</v>
      </c>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1048</v>
      </c>
      <c r="O263" s="66" t="s">
        <v>1049</v>
      </c>
      <c r="P263" s="66" t="s">
        <v>1050</v>
      </c>
      <c r="Q263" s="66" t="s">
        <v>1051</v>
      </c>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1046</v>
      </c>
      <c r="P264" s="70" t="s">
        <v>1046</v>
      </c>
      <c r="Q264" s="70" t="s">
        <v>1046</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15</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2.4</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0.3</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178</v>
      </c>
      <c r="K269" s="81" t="str">
        <f t="shared" si="8"/>
        <v/>
      </c>
      <c r="L269" s="147">
        <v>31</v>
      </c>
      <c r="M269" s="147">
        <v>32</v>
      </c>
      <c r="N269" s="147">
        <v>29</v>
      </c>
      <c r="O269" s="147">
        <v>30</v>
      </c>
      <c r="P269" s="147">
        <v>28</v>
      </c>
      <c r="Q269" s="147">
        <v>28</v>
      </c>
    </row>
    <row r="270" spans="1:22" s="83" customFormat="1" ht="34.5" customHeight="1">
      <c r="A270" s="249" t="s">
        <v>725</v>
      </c>
      <c r="B270" s="120"/>
      <c r="C270" s="371"/>
      <c r="D270" s="371"/>
      <c r="E270" s="371"/>
      <c r="F270" s="371"/>
      <c r="G270" s="371" t="s">
        <v>148</v>
      </c>
      <c r="H270" s="371"/>
      <c r="I270" s="404"/>
      <c r="J270" s="266">
        <f t="shared" si="9"/>
        <v>1.9</v>
      </c>
      <c r="K270" s="81" t="str">
        <f t="shared" si="8"/>
        <v/>
      </c>
      <c r="L270" s="148">
        <v>0.6</v>
      </c>
      <c r="M270" s="148">
        <v>0</v>
      </c>
      <c r="N270" s="148">
        <v>0</v>
      </c>
      <c r="O270" s="148">
        <v>0</v>
      </c>
      <c r="P270" s="148">
        <v>0.8</v>
      </c>
      <c r="Q270" s="148">
        <v>0.5</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0</v>
      </c>
      <c r="M271" s="147">
        <v>1</v>
      </c>
      <c r="N271" s="147">
        <v>1</v>
      </c>
      <c r="O271" s="147">
        <v>0</v>
      </c>
      <c r="P271" s="147">
        <v>1</v>
      </c>
      <c r="Q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21</v>
      </c>
      <c r="K273" s="81" t="str">
        <f t="shared" si="8"/>
        <v/>
      </c>
      <c r="L273" s="147">
        <v>0</v>
      </c>
      <c r="M273" s="147">
        <v>0</v>
      </c>
      <c r="N273" s="147">
        <v>5</v>
      </c>
      <c r="O273" s="147">
        <v>5</v>
      </c>
      <c r="P273" s="147">
        <v>5</v>
      </c>
      <c r="Q273" s="147">
        <v>6</v>
      </c>
    </row>
    <row r="274" spans="1:17"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0.8</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8</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7</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4</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3</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1048</v>
      </c>
      <c r="O322" s="66" t="s">
        <v>1049</v>
      </c>
      <c r="P322" s="66" t="s">
        <v>1050</v>
      </c>
      <c r="Q322" s="66" t="s">
        <v>1051</v>
      </c>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137" t="s">
        <v>1046</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0.2</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0.8</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0.8</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1048</v>
      </c>
      <c r="O342" s="66" t="s">
        <v>1049</v>
      </c>
      <c r="P342" s="66" t="s">
        <v>1050</v>
      </c>
      <c r="Q342" s="66" t="s">
        <v>1051</v>
      </c>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137" t="s">
        <v>1046</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1048</v>
      </c>
      <c r="O367" s="66" t="s">
        <v>1049</v>
      </c>
      <c r="P367" s="66" t="s">
        <v>1050</v>
      </c>
      <c r="Q367" s="66" t="s">
        <v>1051</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c r="Q368" s="137" t="s">
        <v>1046</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1048</v>
      </c>
      <c r="O390" s="66" t="s">
        <v>1049</v>
      </c>
      <c r="P390" s="66" t="s">
        <v>1050</v>
      </c>
      <c r="Q390" s="66" t="s">
        <v>1051</v>
      </c>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70" t="s">
        <v>1046</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660</v>
      </c>
      <c r="K392" s="81" t="str">
        <f t="shared" ref="K392:K397" si="12">IF(OR(COUNTIF(L392:Q392,"未確認")&gt;0,COUNTIF(L392:Q392,"~*")&gt;0),"※","")</f>
        <v/>
      </c>
      <c r="L392" s="147">
        <v>116</v>
      </c>
      <c r="M392" s="147">
        <v>136</v>
      </c>
      <c r="N392" s="147">
        <v>36</v>
      </c>
      <c r="O392" s="147">
        <v>81</v>
      </c>
      <c r="P392" s="147">
        <v>137</v>
      </c>
      <c r="Q392" s="147">
        <v>154</v>
      </c>
    </row>
    <row r="393" spans="1:22" s="83" customFormat="1" ht="34.5" customHeight="1">
      <c r="A393" s="249" t="s">
        <v>773</v>
      </c>
      <c r="B393" s="84"/>
      <c r="C393" s="370"/>
      <c r="D393" s="380"/>
      <c r="E393" s="320" t="s">
        <v>224</v>
      </c>
      <c r="F393" s="321"/>
      <c r="G393" s="321"/>
      <c r="H393" s="322"/>
      <c r="I393" s="343"/>
      <c r="J393" s="140">
        <f t="shared" si="11"/>
        <v>594</v>
      </c>
      <c r="K393" s="81" t="str">
        <f t="shared" si="12"/>
        <v/>
      </c>
      <c r="L393" s="147">
        <v>104</v>
      </c>
      <c r="M393" s="147">
        <v>109</v>
      </c>
      <c r="N393" s="147">
        <v>31</v>
      </c>
      <c r="O393" s="147">
        <v>72</v>
      </c>
      <c r="P393" s="147">
        <v>129</v>
      </c>
      <c r="Q393" s="147">
        <v>149</v>
      </c>
    </row>
    <row r="394" spans="1:22" s="83" customFormat="1" ht="34.5" customHeight="1">
      <c r="A394" s="250" t="s">
        <v>774</v>
      </c>
      <c r="B394" s="84"/>
      <c r="C394" s="370"/>
      <c r="D394" s="381"/>
      <c r="E394" s="320" t="s">
        <v>225</v>
      </c>
      <c r="F394" s="321"/>
      <c r="G394" s="321"/>
      <c r="H394" s="322"/>
      <c r="I394" s="343"/>
      <c r="J394" s="140">
        <f t="shared" si="11"/>
        <v>66</v>
      </c>
      <c r="K394" s="81" t="str">
        <f t="shared" si="12"/>
        <v/>
      </c>
      <c r="L394" s="147">
        <v>12</v>
      </c>
      <c r="M394" s="147">
        <v>27</v>
      </c>
      <c r="N394" s="147">
        <v>5</v>
      </c>
      <c r="O394" s="147">
        <v>9</v>
      </c>
      <c r="P394" s="147">
        <v>8</v>
      </c>
      <c r="Q394" s="147">
        <v>5</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c r="Q395" s="147">
        <v>0</v>
      </c>
    </row>
    <row r="396" spans="1:22" s="83" customFormat="1" ht="34.5" customHeight="1">
      <c r="A396" s="250" t="s">
        <v>776</v>
      </c>
      <c r="B396" s="1"/>
      <c r="C396" s="370"/>
      <c r="D396" s="320" t="s">
        <v>227</v>
      </c>
      <c r="E396" s="321"/>
      <c r="F396" s="321"/>
      <c r="G396" s="321"/>
      <c r="H396" s="322"/>
      <c r="I396" s="343"/>
      <c r="J396" s="140">
        <f t="shared" si="11"/>
        <v>99656</v>
      </c>
      <c r="K396" s="81" t="str">
        <f t="shared" si="12"/>
        <v/>
      </c>
      <c r="L396" s="147">
        <v>18305</v>
      </c>
      <c r="M396" s="147">
        <v>15331</v>
      </c>
      <c r="N396" s="147">
        <v>16774</v>
      </c>
      <c r="O396" s="147">
        <v>16007</v>
      </c>
      <c r="P396" s="147">
        <v>16412</v>
      </c>
      <c r="Q396" s="147">
        <v>16827</v>
      </c>
    </row>
    <row r="397" spans="1:22" s="83" customFormat="1" ht="34.5" customHeight="1">
      <c r="A397" s="250" t="s">
        <v>777</v>
      </c>
      <c r="B397" s="119"/>
      <c r="C397" s="370"/>
      <c r="D397" s="320" t="s">
        <v>228</v>
      </c>
      <c r="E397" s="321"/>
      <c r="F397" s="321"/>
      <c r="G397" s="321"/>
      <c r="H397" s="322"/>
      <c r="I397" s="344"/>
      <c r="J397" s="140">
        <f t="shared" si="11"/>
        <v>662</v>
      </c>
      <c r="K397" s="81" t="str">
        <f t="shared" si="12"/>
        <v/>
      </c>
      <c r="L397" s="147">
        <v>119</v>
      </c>
      <c r="M397" s="147">
        <v>133</v>
      </c>
      <c r="N397" s="147">
        <v>35</v>
      </c>
      <c r="O397" s="147">
        <v>81</v>
      </c>
      <c r="P397" s="147">
        <v>137</v>
      </c>
      <c r="Q397" s="147">
        <v>157</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1048</v>
      </c>
      <c r="O403" s="66" t="s">
        <v>1049</v>
      </c>
      <c r="P403" s="66" t="s">
        <v>1050</v>
      </c>
      <c r="Q403" s="66" t="s">
        <v>1051</v>
      </c>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1046</v>
      </c>
      <c r="P404" s="70" t="s">
        <v>1046</v>
      </c>
      <c r="Q404" s="70" t="s">
        <v>1046</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660</v>
      </c>
      <c r="K405" s="81" t="str">
        <f t="shared" ref="K405:K422" si="14">IF(OR(COUNTIF(L405:Q405,"未確認")&gt;0,COUNTIF(L405:Q405,"~*")&gt;0),"※","")</f>
        <v/>
      </c>
      <c r="L405" s="147">
        <v>116</v>
      </c>
      <c r="M405" s="147">
        <v>136</v>
      </c>
      <c r="N405" s="147">
        <v>36</v>
      </c>
      <c r="O405" s="147">
        <v>81</v>
      </c>
      <c r="P405" s="147">
        <v>137</v>
      </c>
      <c r="Q405" s="147">
        <v>154</v>
      </c>
    </row>
    <row r="406" spans="1:22" s="83" customFormat="1" ht="34.5" customHeight="1">
      <c r="A406" s="251" t="s">
        <v>779</v>
      </c>
      <c r="B406" s="119"/>
      <c r="C406" s="369"/>
      <c r="D406" s="375" t="s">
        <v>233</v>
      </c>
      <c r="E406" s="377" t="s">
        <v>234</v>
      </c>
      <c r="F406" s="378"/>
      <c r="G406" s="378"/>
      <c r="H406" s="379"/>
      <c r="I406" s="361"/>
      <c r="J406" s="140">
        <f t="shared" si="13"/>
        <v>12</v>
      </c>
      <c r="K406" s="81" t="str">
        <f t="shared" si="14"/>
        <v/>
      </c>
      <c r="L406" s="147">
        <v>4</v>
      </c>
      <c r="M406" s="147">
        <v>5</v>
      </c>
      <c r="N406" s="147">
        <v>1</v>
      </c>
      <c r="O406" s="147">
        <v>1</v>
      </c>
      <c r="P406" s="147">
        <v>1</v>
      </c>
      <c r="Q406" s="147">
        <v>0</v>
      </c>
    </row>
    <row r="407" spans="1:22" s="83" customFormat="1" ht="34.5" customHeight="1">
      <c r="A407" s="251" t="s">
        <v>780</v>
      </c>
      <c r="B407" s="119"/>
      <c r="C407" s="369"/>
      <c r="D407" s="369"/>
      <c r="E407" s="320" t="s">
        <v>235</v>
      </c>
      <c r="F407" s="321"/>
      <c r="G407" s="321"/>
      <c r="H407" s="322"/>
      <c r="I407" s="361"/>
      <c r="J407" s="140">
        <f t="shared" si="13"/>
        <v>646</v>
      </c>
      <c r="K407" s="81" t="str">
        <f t="shared" si="14"/>
        <v/>
      </c>
      <c r="L407" s="147">
        <v>112</v>
      </c>
      <c r="M407" s="147">
        <v>130</v>
      </c>
      <c r="N407" s="147">
        <v>34</v>
      </c>
      <c r="O407" s="147">
        <v>80</v>
      </c>
      <c r="P407" s="147">
        <v>136</v>
      </c>
      <c r="Q407" s="147">
        <v>154</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c r="N408" s="147">
        <v>0</v>
      </c>
      <c r="O408" s="147">
        <v>0</v>
      </c>
      <c r="P408" s="147">
        <v>0</v>
      </c>
      <c r="Q408" s="147">
        <v>0</v>
      </c>
    </row>
    <row r="409" spans="1:22" s="83" customFormat="1" ht="34.5" customHeight="1">
      <c r="A409" s="251" t="s">
        <v>782</v>
      </c>
      <c r="B409" s="119"/>
      <c r="C409" s="369"/>
      <c r="D409" s="369"/>
      <c r="E409" s="317" t="s">
        <v>989</v>
      </c>
      <c r="F409" s="318"/>
      <c r="G409" s="318"/>
      <c r="H409" s="319"/>
      <c r="I409" s="361"/>
      <c r="J409" s="140">
        <f t="shared" si="13"/>
        <v>2</v>
      </c>
      <c r="K409" s="81" t="str">
        <f t="shared" si="14"/>
        <v/>
      </c>
      <c r="L409" s="147">
        <v>0</v>
      </c>
      <c r="M409" s="147">
        <v>1</v>
      </c>
      <c r="N409" s="147">
        <v>1</v>
      </c>
      <c r="O409" s="147">
        <v>0</v>
      </c>
      <c r="P409" s="147">
        <v>0</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670</v>
      </c>
      <c r="K413" s="81" t="str">
        <f t="shared" si="14"/>
        <v/>
      </c>
      <c r="L413" s="147">
        <v>119</v>
      </c>
      <c r="M413" s="147">
        <v>133</v>
      </c>
      <c r="N413" s="147">
        <v>35</v>
      </c>
      <c r="O413" s="147">
        <v>89</v>
      </c>
      <c r="P413" s="147">
        <v>137</v>
      </c>
      <c r="Q413" s="147">
        <v>157</v>
      </c>
    </row>
    <row r="414" spans="1:22" s="83" customFormat="1" ht="34.5" customHeight="1">
      <c r="A414" s="251" t="s">
        <v>787</v>
      </c>
      <c r="B414" s="119"/>
      <c r="C414" s="369"/>
      <c r="D414" s="375" t="s">
        <v>240</v>
      </c>
      <c r="E414" s="377" t="s">
        <v>241</v>
      </c>
      <c r="F414" s="378"/>
      <c r="G414" s="378"/>
      <c r="H414" s="379"/>
      <c r="I414" s="361"/>
      <c r="J414" s="140">
        <f t="shared" si="13"/>
        <v>12</v>
      </c>
      <c r="K414" s="81" t="str">
        <f t="shared" si="14"/>
        <v/>
      </c>
      <c r="L414" s="147">
        <v>0</v>
      </c>
      <c r="M414" s="147">
        <v>2</v>
      </c>
      <c r="N414" s="147">
        <v>2</v>
      </c>
      <c r="O414" s="147">
        <v>2</v>
      </c>
      <c r="P414" s="147">
        <v>2</v>
      </c>
      <c r="Q414" s="147">
        <v>4</v>
      </c>
    </row>
    <row r="415" spans="1:22" s="83" customFormat="1" ht="34.5" customHeight="1">
      <c r="A415" s="251" t="s">
        <v>788</v>
      </c>
      <c r="B415" s="119"/>
      <c r="C415" s="369"/>
      <c r="D415" s="369"/>
      <c r="E415" s="320" t="s">
        <v>242</v>
      </c>
      <c r="F415" s="321"/>
      <c r="G415" s="321"/>
      <c r="H415" s="322"/>
      <c r="I415" s="361"/>
      <c r="J415" s="140">
        <f t="shared" si="13"/>
        <v>601</v>
      </c>
      <c r="K415" s="81" t="str">
        <f t="shared" si="14"/>
        <v/>
      </c>
      <c r="L415" s="147">
        <v>109</v>
      </c>
      <c r="M415" s="147">
        <v>105</v>
      </c>
      <c r="N415" s="147">
        <v>29</v>
      </c>
      <c r="O415" s="147">
        <v>75</v>
      </c>
      <c r="P415" s="147">
        <v>134</v>
      </c>
      <c r="Q415" s="147">
        <v>149</v>
      </c>
    </row>
    <row r="416" spans="1:22" s="83" customFormat="1" ht="34.5" customHeight="1">
      <c r="A416" s="251" t="s">
        <v>789</v>
      </c>
      <c r="B416" s="119"/>
      <c r="C416" s="369"/>
      <c r="D416" s="369"/>
      <c r="E416" s="320" t="s">
        <v>243</v>
      </c>
      <c r="F416" s="321"/>
      <c r="G416" s="321"/>
      <c r="H416" s="322"/>
      <c r="I416" s="361"/>
      <c r="J416" s="140">
        <f t="shared" si="13"/>
        <v>21</v>
      </c>
      <c r="K416" s="81" t="str">
        <f t="shared" si="14"/>
        <v/>
      </c>
      <c r="L416" s="147">
        <v>2</v>
      </c>
      <c r="M416" s="147">
        <v>10</v>
      </c>
      <c r="N416" s="147">
        <v>3</v>
      </c>
      <c r="O416" s="147">
        <v>4</v>
      </c>
      <c r="P416" s="147">
        <v>0</v>
      </c>
      <c r="Q416" s="147">
        <v>2</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c r="P417" s="147">
        <v>0</v>
      </c>
      <c r="Q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0</v>
      </c>
      <c r="M420" s="147">
        <v>1</v>
      </c>
      <c r="N420" s="147">
        <v>1</v>
      </c>
      <c r="O420" s="147">
        <v>0</v>
      </c>
      <c r="P420" s="147">
        <v>0</v>
      </c>
      <c r="Q420" s="147">
        <v>0</v>
      </c>
    </row>
    <row r="421" spans="1:22" s="83" customFormat="1" ht="34.5" customHeight="1">
      <c r="A421" s="251" t="s">
        <v>794</v>
      </c>
      <c r="B421" s="119"/>
      <c r="C421" s="369"/>
      <c r="D421" s="369"/>
      <c r="E421" s="320" t="s">
        <v>247</v>
      </c>
      <c r="F421" s="321"/>
      <c r="G421" s="321"/>
      <c r="H421" s="322"/>
      <c r="I421" s="361"/>
      <c r="J421" s="140">
        <f t="shared" si="13"/>
        <v>34</v>
      </c>
      <c r="K421" s="81" t="str">
        <f t="shared" si="14"/>
        <v/>
      </c>
      <c r="L421" s="147">
        <v>8</v>
      </c>
      <c r="M421" s="147">
        <v>15</v>
      </c>
      <c r="N421" s="147">
        <v>0</v>
      </c>
      <c r="O421" s="147">
        <v>8</v>
      </c>
      <c r="P421" s="147">
        <v>1</v>
      </c>
      <c r="Q421" s="147">
        <v>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1048</v>
      </c>
      <c r="O428" s="66" t="s">
        <v>1049</v>
      </c>
      <c r="P428" s="66" t="s">
        <v>1050</v>
      </c>
      <c r="Q428" s="66" t="s">
        <v>1051</v>
      </c>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70" t="s">
        <v>1046</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658</v>
      </c>
      <c r="K430" s="193" t="str">
        <f>IF(OR(COUNTIF(L430:Q430,"未確認")&gt;0,COUNTIF(L430:Q430,"~*")&gt;0),"※","")</f>
        <v/>
      </c>
      <c r="L430" s="147">
        <v>119</v>
      </c>
      <c r="M430" s="147">
        <v>131</v>
      </c>
      <c r="N430" s="147">
        <v>33</v>
      </c>
      <c r="O430" s="147">
        <v>87</v>
      </c>
      <c r="P430" s="147">
        <v>135</v>
      </c>
      <c r="Q430" s="147">
        <v>153</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78</v>
      </c>
      <c r="K431" s="193" t="str">
        <f>IF(OR(COUNTIF(L431:Q431,"未確認")&gt;0,COUNTIF(L431:Q431,"~*")&gt;0),"※","")</f>
        <v/>
      </c>
      <c r="L431" s="147">
        <v>26</v>
      </c>
      <c r="M431" s="147">
        <v>26</v>
      </c>
      <c r="N431" s="147">
        <v>9</v>
      </c>
      <c r="O431" s="147">
        <v>3</v>
      </c>
      <c r="P431" s="147">
        <v>0</v>
      </c>
      <c r="Q431" s="147">
        <v>14</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143</v>
      </c>
      <c r="K432" s="193" t="str">
        <f>IF(OR(COUNTIF(L432:Q432,"未確認")&gt;0,COUNTIF(L432:Q432,"~*")&gt;0),"※","")</f>
        <v/>
      </c>
      <c r="L432" s="147">
        <v>47</v>
      </c>
      <c r="M432" s="147">
        <v>43</v>
      </c>
      <c r="N432" s="147">
        <v>10</v>
      </c>
      <c r="O432" s="147">
        <v>36</v>
      </c>
      <c r="P432" s="147">
        <v>2</v>
      </c>
      <c r="Q432" s="147">
        <v>5</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437</v>
      </c>
      <c r="K433" s="193" t="str">
        <f>IF(OR(COUNTIF(L433:Q433,"未確認")&gt;0,COUNTIF(L433:Q433,"~*")&gt;0),"※","")</f>
        <v/>
      </c>
      <c r="L433" s="147">
        <v>46</v>
      </c>
      <c r="M433" s="147">
        <v>62</v>
      </c>
      <c r="N433" s="147">
        <v>14</v>
      </c>
      <c r="O433" s="147">
        <v>48</v>
      </c>
      <c r="P433" s="147">
        <v>133</v>
      </c>
      <c r="Q433" s="147">
        <v>134</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1048</v>
      </c>
      <c r="O441" s="66" t="s">
        <v>1049</v>
      </c>
      <c r="P441" s="66" t="s">
        <v>1050</v>
      </c>
      <c r="Q441" s="66" t="s">
        <v>1051</v>
      </c>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1046</v>
      </c>
      <c r="P442" s="70" t="s">
        <v>1046</v>
      </c>
      <c r="Q442" s="70" t="s">
        <v>1046</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1048</v>
      </c>
      <c r="O466" s="66" t="s">
        <v>1049</v>
      </c>
      <c r="P466" s="66" t="s">
        <v>1050</v>
      </c>
      <c r="Q466" s="66" t="s">
        <v>1051</v>
      </c>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70" t="s">
        <v>1046</v>
      </c>
      <c r="R467" s="8"/>
      <c r="S467" s="8"/>
      <c r="T467" s="8"/>
      <c r="U467" s="8"/>
      <c r="V467" s="8"/>
    </row>
    <row r="468" spans="1:22" ht="34.5" customHeight="1">
      <c r="A468" s="252" t="s">
        <v>807</v>
      </c>
      <c r="B468" s="1"/>
      <c r="C468" s="334" t="s">
        <v>282</v>
      </c>
      <c r="D468" s="335"/>
      <c r="E468" s="335"/>
      <c r="F468" s="335"/>
      <c r="G468" s="335"/>
      <c r="H468" s="336"/>
      <c r="I468" s="340" t="s">
        <v>283</v>
      </c>
      <c r="J468" s="116" t="str">
        <f>IF(SUM(L468:Q468)=0,IF(COUNTIF(L468:Q468,"未確認")&gt;0,"未確認",IF(COUNTIF(L468:Q468,"*")&gt;0,"*",SUM(L468:Q468))),SUM(L468:Q468))</f>
        <v>*</v>
      </c>
      <c r="K468" s="201" t="str">
        <f t="shared" ref="K468:K475" si="16">IF(OR(COUNTIF(L468:Q468,"未確認")&gt;0,COUNTIF(L468:Q468,"*")&gt;0),"※","")</f>
        <v>※</v>
      </c>
      <c r="L468" s="117" t="s">
        <v>541</v>
      </c>
      <c r="M468" s="117" t="s">
        <v>541</v>
      </c>
      <c r="N468" s="117">
        <v>0</v>
      </c>
      <c r="O468" s="117" t="s">
        <v>541</v>
      </c>
      <c r="P468" s="117">
        <v>0</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t="s">
        <v>541</v>
      </c>
      <c r="M469" s="117">
        <v>0</v>
      </c>
      <c r="N469" s="117">
        <v>0</v>
      </c>
      <c r="O469" s="117" t="s">
        <v>541</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IF(OR(COUNTIF(L476:Q476,"未確認")&gt;0,COUNTIF(L476:Q476,"~")&gt;0),"※","")</f>
        <v/>
      </c>
      <c r="L476" s="117">
        <v>0</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IF(OR(COUNTIF(L477:Q477,"未確認")&gt;0,COUNTIF(L477:Q477,"*")&gt;0),"※","")</f>
        <v>※</v>
      </c>
      <c r="L477" s="117" t="s">
        <v>541</v>
      </c>
      <c r="M477" s="117" t="s">
        <v>541</v>
      </c>
      <c r="N477" s="117">
        <v>0</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0</v>
      </c>
      <c r="K481" s="201" t="str">
        <f t="shared" si="18"/>
        <v/>
      </c>
      <c r="L481" s="117">
        <v>0</v>
      </c>
      <c r="M481" s="117">
        <v>0</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1048</v>
      </c>
      <c r="O502" s="66" t="s">
        <v>1049</v>
      </c>
      <c r="P502" s="66" t="s">
        <v>1050</v>
      </c>
      <c r="Q502" s="66" t="s">
        <v>1051</v>
      </c>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70" t="s">
        <v>1046</v>
      </c>
      <c r="P503" s="70" t="s">
        <v>1046</v>
      </c>
      <c r="Q503" s="70" t="s">
        <v>1046</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v>0</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1048</v>
      </c>
      <c r="O514" s="66" t="s">
        <v>1049</v>
      </c>
      <c r="P514" s="66" t="s">
        <v>1050</v>
      </c>
      <c r="Q514" s="66" t="s">
        <v>1051</v>
      </c>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70" t="s">
        <v>1046</v>
      </c>
      <c r="P515" s="70" t="s">
        <v>1046</v>
      </c>
      <c r="Q515" s="70" t="s">
        <v>1046</v>
      </c>
      <c r="R515" s="8"/>
      <c r="S515" s="8"/>
      <c r="T515" s="8"/>
      <c r="U515" s="8"/>
      <c r="V515" s="8"/>
    </row>
    <row r="516" spans="1:22" s="115" customFormat="1" ht="57">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1048</v>
      </c>
      <c r="O520" s="66" t="s">
        <v>1049</v>
      </c>
      <c r="P520" s="66" t="s">
        <v>1050</v>
      </c>
      <c r="Q520" s="66" t="s">
        <v>1051</v>
      </c>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70" t="s">
        <v>1046</v>
      </c>
      <c r="P521" s="70" t="s">
        <v>1046</v>
      </c>
      <c r="Q521" s="70" t="s">
        <v>1046</v>
      </c>
      <c r="R521" s="8"/>
      <c r="S521" s="8"/>
      <c r="T521" s="8"/>
      <c r="U521" s="8"/>
      <c r="V521" s="8"/>
    </row>
    <row r="522" spans="1:22" s="115" customFormat="1" ht="71.25">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1048</v>
      </c>
      <c r="O525" s="66" t="s">
        <v>1049</v>
      </c>
      <c r="P525" s="66" t="s">
        <v>1050</v>
      </c>
      <c r="Q525" s="66" t="s">
        <v>1051</v>
      </c>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70" t="s">
        <v>1046</v>
      </c>
      <c r="P526" s="70" t="s">
        <v>1046</v>
      </c>
      <c r="Q526" s="70" t="s">
        <v>1046</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1048</v>
      </c>
      <c r="O530" s="66" t="s">
        <v>1049</v>
      </c>
      <c r="P530" s="66" t="s">
        <v>1050</v>
      </c>
      <c r="Q530" s="66" t="s">
        <v>1051</v>
      </c>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70" t="s">
        <v>1046</v>
      </c>
      <c r="P531" s="70" t="s">
        <v>1046</v>
      </c>
      <c r="Q531" s="70" t="s">
        <v>1046</v>
      </c>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t="str">
        <f t="shared" ref="J532:J537" si="22">IF(SUM(L532:Q532)=0,IF(COUNTIF(L532:Q532,"未確認")&gt;0,"未確認",IF(COUNTIF(L532:Q532,"~*")&gt;0,"*",SUM(L532:Q532))),SUM(L532:Q532))</f>
        <v>*</v>
      </c>
      <c r="K532" s="201" t="str">
        <f t="shared" ref="K532:K537" si="23">IF(OR(COUNTIF(L532:Q532,"未確認")&gt;0,COUNTIF(L532:Q532,"*")&gt;0),"※","")</f>
        <v>※</v>
      </c>
      <c r="L532" s="117" t="s">
        <v>541</v>
      </c>
      <c r="M532" s="117">
        <v>0</v>
      </c>
      <c r="N532" s="117">
        <v>0</v>
      </c>
      <c r="O532" s="117">
        <v>0</v>
      </c>
      <c r="P532" s="117">
        <v>0</v>
      </c>
      <c r="Q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1048</v>
      </c>
      <c r="O543" s="66" t="s">
        <v>1049</v>
      </c>
      <c r="P543" s="66" t="s">
        <v>1050</v>
      </c>
      <c r="Q543" s="66" t="s">
        <v>1051</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c r="Q544" s="70" t="s">
        <v>1046</v>
      </c>
    </row>
    <row r="545" spans="1:17" s="115" customFormat="1" ht="69.95"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c r="P558" s="211" t="s">
        <v>1044</v>
      </c>
      <c r="Q558" s="211" t="s">
        <v>1044</v>
      </c>
    </row>
    <row r="559" spans="1:17"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1048</v>
      </c>
      <c r="O588" s="66" t="s">
        <v>1049</v>
      </c>
      <c r="P588" s="66" t="s">
        <v>1050</v>
      </c>
      <c r="Q588" s="66" t="s">
        <v>1051</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c r="Q589" s="70" t="s">
        <v>1046</v>
      </c>
    </row>
    <row r="590" spans="1:22" s="115" customFormat="1" ht="69.95"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20" t="s">
        <v>388</v>
      </c>
      <c r="D591" s="321"/>
      <c r="E591" s="321"/>
      <c r="F591" s="321"/>
      <c r="G591" s="321"/>
      <c r="H591" s="322"/>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20" t="s">
        <v>392</v>
      </c>
      <c r="D593" s="321"/>
      <c r="E593" s="321"/>
      <c r="F593" s="321"/>
      <c r="G593" s="321"/>
      <c r="H593" s="322"/>
      <c r="I593" s="294" t="s">
        <v>393</v>
      </c>
      <c r="J593" s="116">
        <f>IF(SUM(L593:Q593)=0,IF(COUNTIF(L593:Q593,"未確認")&gt;0,"未確認",IF(COUNTIF(L593:Q593,"~*")&gt;0,"*",SUM(L593:Q593))),SUM(L593:Q593))</f>
        <v>0</v>
      </c>
      <c r="K593" s="201" t="str">
        <f>IF(OR(COUNTIF(L593:Q593,"未確認")&gt;0,COUNTIF(L593:Q593,"*")&gt;0),"※","")</f>
        <v/>
      </c>
      <c r="L593" s="117">
        <v>0</v>
      </c>
      <c r="M593" s="117">
        <v>0</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3" t="s">
        <v>994</v>
      </c>
      <c r="D595" s="324"/>
      <c r="E595" s="324"/>
      <c r="F595" s="324"/>
      <c r="G595" s="324"/>
      <c r="H595" s="325"/>
      <c r="I595" s="340" t="s">
        <v>397</v>
      </c>
      <c r="J595" s="140">
        <v>20</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7" t="s">
        <v>398</v>
      </c>
      <c r="F596" s="318"/>
      <c r="G596" s="318"/>
      <c r="H596" s="319"/>
      <c r="I596" s="341"/>
      <c r="J596" s="140" t="s">
        <v>540</v>
      </c>
      <c r="K596" s="201" t="str">
        <f>IF(OR(COUNTIF(L596:Q596,"未確認")&gt;0,COUNTIF(L596:Q596,"~*")&gt;0),"※","")</f>
        <v/>
      </c>
      <c r="L596" s="216"/>
      <c r="M596" s="216"/>
      <c r="N596" s="216"/>
      <c r="O596" s="216"/>
      <c r="P596" s="216"/>
      <c r="Q596" s="216"/>
    </row>
    <row r="597" spans="1:17" s="115" customFormat="1" ht="35.1" customHeight="1">
      <c r="A597" s="251" t="s">
        <v>897</v>
      </c>
      <c r="B597" s="84"/>
      <c r="C597" s="323" t="s">
        <v>995</v>
      </c>
      <c r="D597" s="324"/>
      <c r="E597" s="324"/>
      <c r="F597" s="324"/>
      <c r="G597" s="324"/>
      <c r="H597" s="325"/>
      <c r="I597" s="326" t="s">
        <v>400</v>
      </c>
      <c r="J597" s="140">
        <v>60</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7" t="s">
        <v>398</v>
      </c>
      <c r="F598" s="318"/>
      <c r="G598" s="318"/>
      <c r="H598" s="319"/>
      <c r="I598" s="328"/>
      <c r="J598" s="140">
        <v>18</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21</v>
      </c>
      <c r="K599" s="201" t="str">
        <f>IF(OR(COUNTIF(L599:Q599,"未確認")&gt;0,COUNTIF(L599:Q599,"~*")&gt;0),"※","")</f>
        <v/>
      </c>
      <c r="L599" s="216"/>
      <c r="M599" s="216"/>
      <c r="N599" s="216"/>
      <c r="O599" s="216"/>
      <c r="P599" s="216"/>
      <c r="Q599" s="216"/>
    </row>
    <row r="600" spans="1:17" s="115" customFormat="1" ht="56.1"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c r="Q602" s="117">
        <v>0</v>
      </c>
    </row>
    <row r="603" spans="1:17"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1048</v>
      </c>
      <c r="O611" s="66" t="s">
        <v>1049</v>
      </c>
      <c r="P611" s="66" t="s">
        <v>1050</v>
      </c>
      <c r="Q611" s="66" t="s">
        <v>1051</v>
      </c>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70" t="s">
        <v>1046</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1048</v>
      </c>
      <c r="O629" s="66" t="s">
        <v>1049</v>
      </c>
      <c r="P629" s="66" t="s">
        <v>1050</v>
      </c>
      <c r="Q629" s="66" t="s">
        <v>1051</v>
      </c>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70" t="s">
        <v>1046</v>
      </c>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v>0</v>
      </c>
      <c r="M631" s="117">
        <v>0</v>
      </c>
      <c r="N631" s="117" t="s">
        <v>541</v>
      </c>
      <c r="O631" s="117" t="s">
        <v>541</v>
      </c>
      <c r="P631" s="117">
        <v>0</v>
      </c>
      <c r="Q631" s="117" t="s">
        <v>541</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t="s">
        <v>541</v>
      </c>
      <c r="O632" s="117">
        <v>0</v>
      </c>
      <c r="P632" s="117">
        <v>0</v>
      </c>
      <c r="Q632" s="117">
        <v>0</v>
      </c>
    </row>
    <row r="633" spans="1:22" s="118" customFormat="1" ht="57">
      <c r="A633" s="252" t="s">
        <v>919</v>
      </c>
      <c r="B633" s="119"/>
      <c r="C633" s="320" t="s">
        <v>436</v>
      </c>
      <c r="D633" s="321"/>
      <c r="E633" s="321"/>
      <c r="F633" s="321"/>
      <c r="G633" s="321"/>
      <c r="H633" s="322"/>
      <c r="I633" s="122" t="s">
        <v>437</v>
      </c>
      <c r="J633" s="116">
        <f t="shared" si="30"/>
        <v>11</v>
      </c>
      <c r="K633" s="201" t="str">
        <f t="shared" si="31"/>
        <v>※</v>
      </c>
      <c r="L633" s="117">
        <v>11</v>
      </c>
      <c r="M633" s="117" t="s">
        <v>541</v>
      </c>
      <c r="N633" s="117" t="s">
        <v>541</v>
      </c>
      <c r="O633" s="117" t="s">
        <v>541</v>
      </c>
      <c r="P633" s="117" t="s">
        <v>541</v>
      </c>
      <c r="Q633" s="117" t="s">
        <v>541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c r="O635" s="117" t="s">
        <v>541</v>
      </c>
      <c r="P635" s="117">
        <v>0</v>
      </c>
      <c r="Q635" s="117">
        <v>0</v>
      </c>
    </row>
    <row r="636" spans="1:22" s="118" customFormat="1" ht="69.95" customHeight="1">
      <c r="A636" s="252" t="s">
        <v>922</v>
      </c>
      <c r="B636" s="119"/>
      <c r="C636" s="320" t="s">
        <v>442</v>
      </c>
      <c r="D636" s="321"/>
      <c r="E636" s="321"/>
      <c r="F636" s="321"/>
      <c r="G636" s="321"/>
      <c r="H636" s="322"/>
      <c r="I636" s="122" t="s">
        <v>443</v>
      </c>
      <c r="J636" s="116">
        <f t="shared" si="30"/>
        <v>103</v>
      </c>
      <c r="K636" s="201" t="str">
        <f t="shared" si="31"/>
        <v>※</v>
      </c>
      <c r="L636" s="117" t="s">
        <v>541</v>
      </c>
      <c r="M636" s="117">
        <v>17</v>
      </c>
      <c r="N636" s="117">
        <v>34</v>
      </c>
      <c r="O636" s="117">
        <v>23</v>
      </c>
      <c r="P636" s="117">
        <v>13</v>
      </c>
      <c r="Q636" s="117">
        <v>16</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f t="shared" si="30"/>
        <v>71</v>
      </c>
      <c r="K638" s="201" t="str">
        <f t="shared" si="31"/>
        <v>※</v>
      </c>
      <c r="L638" s="117">
        <v>12</v>
      </c>
      <c r="M638" s="117">
        <v>16</v>
      </c>
      <c r="N638" s="117" t="s">
        <v>541</v>
      </c>
      <c r="O638" s="117">
        <v>11</v>
      </c>
      <c r="P638" s="117">
        <v>16</v>
      </c>
      <c r="Q638" s="117">
        <v>16</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1048</v>
      </c>
      <c r="O644" s="66" t="s">
        <v>1049</v>
      </c>
      <c r="P644" s="66" t="s">
        <v>1050</v>
      </c>
      <c r="Q644" s="66" t="s">
        <v>1051</v>
      </c>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70" t="s">
        <v>1046</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225</v>
      </c>
      <c r="K646" s="201" t="str">
        <f t="shared" ref="K646:K660" si="33">IF(OR(COUNTIF(L646:Q646,"未確認")&gt;0,COUNTIF(L646:Q646,"*")&gt;0),"※","")</f>
        <v/>
      </c>
      <c r="L646" s="117">
        <v>44</v>
      </c>
      <c r="M646" s="117">
        <v>40</v>
      </c>
      <c r="N646" s="117">
        <v>45</v>
      </c>
      <c r="O646" s="117">
        <v>40</v>
      </c>
      <c r="P646" s="117">
        <v>28</v>
      </c>
      <c r="Q646" s="117">
        <v>28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69.95" customHeight="1">
      <c r="A648" s="252" t="s">
        <v>927</v>
      </c>
      <c r="B648" s="84"/>
      <c r="C648" s="188"/>
      <c r="D648" s="221"/>
      <c r="E648" s="320" t="s">
        <v>939</v>
      </c>
      <c r="F648" s="321"/>
      <c r="G648" s="321"/>
      <c r="H648" s="322"/>
      <c r="I648" s="122" t="s">
        <v>454</v>
      </c>
      <c r="J648" s="116">
        <f t="shared" si="32"/>
        <v>72</v>
      </c>
      <c r="K648" s="201" t="str">
        <f t="shared" si="33"/>
        <v>※</v>
      </c>
      <c r="L648" s="117">
        <v>23</v>
      </c>
      <c r="M648" s="117">
        <v>14</v>
      </c>
      <c r="N648" s="117" t="s">
        <v>541</v>
      </c>
      <c r="O648" s="117" t="s">
        <v>541</v>
      </c>
      <c r="P648" s="117">
        <v>21</v>
      </c>
      <c r="Q648" s="117">
        <v>14</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c r="Q649" s="117">
        <v>0</v>
      </c>
    </row>
    <row r="650" spans="1:22" s="118" customFormat="1" ht="84" customHeight="1">
      <c r="A650" s="252" t="s">
        <v>929</v>
      </c>
      <c r="B650" s="84"/>
      <c r="C650" s="295"/>
      <c r="D650" s="297"/>
      <c r="E650" s="320" t="s">
        <v>941</v>
      </c>
      <c r="F650" s="321"/>
      <c r="G650" s="321"/>
      <c r="H650" s="322"/>
      <c r="I650" s="122" t="s">
        <v>458</v>
      </c>
      <c r="J650" s="116">
        <f t="shared" si="32"/>
        <v>42</v>
      </c>
      <c r="K650" s="201" t="str">
        <f t="shared" si="33"/>
        <v>※</v>
      </c>
      <c r="L650" s="117" t="s">
        <v>541</v>
      </c>
      <c r="M650" s="117">
        <v>0</v>
      </c>
      <c r="N650" s="117">
        <v>25</v>
      </c>
      <c r="O650" s="117">
        <v>17</v>
      </c>
      <c r="P650" s="117">
        <v>0</v>
      </c>
      <c r="Q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row>
    <row r="652" spans="1:22" s="118" customFormat="1" ht="56.1" customHeight="1">
      <c r="A652" s="252" t="s">
        <v>931</v>
      </c>
      <c r="B652" s="84"/>
      <c r="C652" s="188"/>
      <c r="D652" s="221"/>
      <c r="E652" s="320" t="s">
        <v>943</v>
      </c>
      <c r="F652" s="321"/>
      <c r="G652" s="321"/>
      <c r="H652" s="322"/>
      <c r="I652" s="122" t="s">
        <v>462</v>
      </c>
      <c r="J652" s="116">
        <f t="shared" si="32"/>
        <v>91</v>
      </c>
      <c r="K652" s="201" t="str">
        <f t="shared" si="33"/>
        <v>※</v>
      </c>
      <c r="L652" s="117">
        <v>20</v>
      </c>
      <c r="M652" s="117">
        <v>26</v>
      </c>
      <c r="N652" s="117">
        <v>13</v>
      </c>
      <c r="O652" s="117">
        <v>18</v>
      </c>
      <c r="P652" s="117" t="s">
        <v>541</v>
      </c>
      <c r="Q652" s="117">
        <v>14</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c r="N655" s="117">
        <v>0</v>
      </c>
      <c r="O655" s="117">
        <v>0</v>
      </c>
      <c r="P655" s="117">
        <v>0</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t="s">
        <v>541</v>
      </c>
      <c r="P658" s="117" t="s">
        <v>541</v>
      </c>
      <c r="Q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1048</v>
      </c>
      <c r="O665" s="66" t="s">
        <v>1049</v>
      </c>
      <c r="P665" s="66" t="s">
        <v>1050</v>
      </c>
      <c r="Q665" s="66" t="s">
        <v>1051</v>
      </c>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70" t="s">
        <v>1046</v>
      </c>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1048</v>
      </c>
      <c r="O681" s="66" t="s">
        <v>1049</v>
      </c>
      <c r="P681" s="66" t="s">
        <v>1050</v>
      </c>
      <c r="Q681" s="66" t="s">
        <v>1051</v>
      </c>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70" t="s">
        <v>1046</v>
      </c>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1048</v>
      </c>
      <c r="O691" s="66" t="s">
        <v>1049</v>
      </c>
      <c r="P691" s="66" t="s">
        <v>1050</v>
      </c>
      <c r="Q691" s="66" t="s">
        <v>1051</v>
      </c>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70" t="s">
        <v>1046</v>
      </c>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c r="A694" s="252" t="s">
        <v>964</v>
      </c>
      <c r="B694" s="119"/>
      <c r="C694" s="320" t="s">
        <v>505</v>
      </c>
      <c r="D694" s="321"/>
      <c r="E694" s="321"/>
      <c r="F694" s="321"/>
      <c r="G694" s="321"/>
      <c r="H694" s="322"/>
      <c r="I694" s="122" t="s">
        <v>506</v>
      </c>
      <c r="J694" s="116">
        <f>IF(SUM(L694:Q694)=0,IF(COUNTIF(L694:Q694,"未確認")&gt;0,"未確認",IF(COUNTIF(L694:Q694,"~*")&gt;0,"*",SUM(L694:Q694))),SUM(L694:Q694))</f>
        <v>291</v>
      </c>
      <c r="K694" s="201" t="str">
        <f>IF(OR(COUNTIF(L694:Q694,"未確認")&gt;0,COUNTIF(L694:Q694,"*")&gt;0),"※","")</f>
        <v/>
      </c>
      <c r="L694" s="117">
        <v>58</v>
      </c>
      <c r="M694" s="117">
        <v>54</v>
      </c>
      <c r="N694" s="117">
        <v>48</v>
      </c>
      <c r="O694" s="117">
        <v>47</v>
      </c>
      <c r="P694" s="117">
        <v>39</v>
      </c>
      <c r="Q694" s="117">
        <v>45</v>
      </c>
    </row>
    <row r="695" spans="1:22" s="118" customFormat="1" ht="69.95" customHeight="1">
      <c r="A695" s="252" t="s">
        <v>965</v>
      </c>
      <c r="B695" s="119"/>
      <c r="C695" s="317" t="s">
        <v>1006</v>
      </c>
      <c r="D695" s="318"/>
      <c r="E695" s="318"/>
      <c r="F695" s="318"/>
      <c r="G695" s="318"/>
      <c r="H695" s="319"/>
      <c r="I695" s="122" t="s">
        <v>508</v>
      </c>
      <c r="J695" s="116">
        <f>IF(SUM(L695:Q695)=0,IF(COUNTIF(L695:Q695,"未確認")&gt;0,"未確認",IF(COUNTIF(L695:Q695,"~*")&gt;0,"*",SUM(L695:Q695))),SUM(L695:Q695))</f>
        <v>178</v>
      </c>
      <c r="K695" s="201" t="str">
        <f>IF(OR(COUNTIF(L695:Q695,"未確認")&gt;0,COUNTIF(L695:Q695,"*")&gt;0),"※","")</f>
        <v/>
      </c>
      <c r="L695" s="117">
        <v>30</v>
      </c>
      <c r="M695" s="117">
        <v>32</v>
      </c>
      <c r="N695" s="117">
        <v>38</v>
      </c>
      <c r="O695" s="117">
        <v>30</v>
      </c>
      <c r="P695" s="117">
        <v>24</v>
      </c>
      <c r="Q695" s="117">
        <v>24</v>
      </c>
    </row>
    <row r="696" spans="1:22" s="118" customFormat="1" ht="56.1" customHeight="1">
      <c r="A696" s="246" t="s">
        <v>966</v>
      </c>
      <c r="B696" s="119"/>
      <c r="C696" s="320" t="s">
        <v>509</v>
      </c>
      <c r="D696" s="321"/>
      <c r="E696" s="321"/>
      <c r="F696" s="321"/>
      <c r="G696" s="321"/>
      <c r="H696" s="322"/>
      <c r="I696" s="122" t="s">
        <v>510</v>
      </c>
      <c r="J696" s="116">
        <f>IF(SUM(L696:Q696)=0,IF(COUNTIF(L696:Q696,"未確認")&gt;0,"未確認",IF(COUNTIF(L696:Q696,"~*")&gt;0,"*",SUM(L696:Q696))),SUM(L696:Q696))</f>
        <v>91</v>
      </c>
      <c r="K696" s="201" t="str">
        <f>IF(OR(COUNTIF(L696:Q696,"未確認")&gt;0,COUNTIF(L696:Q696,"*")&gt;0),"※","")</f>
        <v>※</v>
      </c>
      <c r="L696" s="117">
        <v>20</v>
      </c>
      <c r="M696" s="117">
        <v>26</v>
      </c>
      <c r="N696" s="117">
        <v>13</v>
      </c>
      <c r="O696" s="117">
        <v>18</v>
      </c>
      <c r="P696" s="117" t="s">
        <v>541</v>
      </c>
      <c r="Q696" s="117">
        <v>14</v>
      </c>
    </row>
    <row r="697" spans="1:22" s="118" customFormat="1" ht="69.95" customHeight="1">
      <c r="A697" s="252" t="s">
        <v>967</v>
      </c>
      <c r="B697" s="119"/>
      <c r="C697" s="320" t="s">
        <v>511</v>
      </c>
      <c r="D697" s="321"/>
      <c r="E697" s="321"/>
      <c r="F697" s="321"/>
      <c r="G697" s="321"/>
      <c r="H697" s="322"/>
      <c r="I697" s="122" t="s">
        <v>512</v>
      </c>
      <c r="J697" s="116" t="str">
        <f>IF(SUM(L697:Q697)=0,IF(COUNTIF(L697:Q697,"未確認")&gt;0,"未確認",IF(COUNTIF(L697:Q697,"~*")&gt;0,"*",SUM(L697:Q697))),SUM(L697:Q697))</f>
        <v>*</v>
      </c>
      <c r="K697" s="201" t="str">
        <f>IF(OR(COUNTIF(L697:Q697,"未確認")&gt;0,COUNTIF(L697:Q697,"*")&gt;0),"※","")</f>
        <v>※</v>
      </c>
      <c r="L697" s="117">
        <v>0</v>
      </c>
      <c r="M697" s="117">
        <v>0</v>
      </c>
      <c r="N697" s="117">
        <v>0</v>
      </c>
      <c r="O697" s="117">
        <v>0</v>
      </c>
      <c r="P697" s="117">
        <v>0</v>
      </c>
      <c r="Q697" s="117" t="s">
        <v>541</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1048</v>
      </c>
      <c r="O704" s="66" t="s">
        <v>1049</v>
      </c>
      <c r="P704" s="66" t="s">
        <v>1050</v>
      </c>
      <c r="Q704" s="66" t="s">
        <v>1051</v>
      </c>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70" t="s">
        <v>1046</v>
      </c>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90B2ACA-A99A-4C9D-AD10-B35403245BB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2019-12-23T01:01:51Z</dcterms:modified>
</cp:coreProperties>
</file>