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80" yWindow="-105" windowWidth="18180" windowHeight="12180" tabRatio="866" firstSheet="21" activeTab="26"/>
  </bookViews>
  <sheets>
    <sheet name="資金収支 - 第1号の1様式" sheetId="47" r:id="rId1"/>
    <sheet name="資金収支 - 第1号の3様式" sheetId="48" r:id="rId2"/>
    <sheet name="資金収支 - 第1号の4様式" sheetId="49" r:id="rId3"/>
    <sheet name="資金収支 - 第1号の4様式(2)" sheetId="50" r:id="rId4"/>
    <sheet name="資金収支 - 第1号の4様式(3)" sheetId="51" r:id="rId5"/>
    <sheet name="資金収支 - 第1号の4様式(4)" sheetId="52" r:id="rId6"/>
    <sheet name="資金収支 - 第1号の4様式(5)" sheetId="53" r:id="rId7"/>
    <sheet name="資金収支 - 第1号の4様式(6)" sheetId="54" r:id="rId8"/>
    <sheet name="資金収支 - 第1号の4様式(7)" sheetId="55" r:id="rId9"/>
    <sheet name="事業活動 - 第2号の1様式" sheetId="56" r:id="rId10"/>
    <sheet name="事業活動 - 第2号の3様式" sheetId="57" r:id="rId11"/>
    <sheet name="事業活動 - 第2号の4様式" sheetId="58" r:id="rId12"/>
    <sheet name="事業活動 - 第2号の4様式(2)" sheetId="59" r:id="rId13"/>
    <sheet name="事業活動 - 第2号の4様式(3)" sheetId="60" r:id="rId14"/>
    <sheet name="事業活動 - 第2号の4様式(4)" sheetId="61" r:id="rId15"/>
    <sheet name="事業活動 - 第2号の4様式(5)" sheetId="62" r:id="rId16"/>
    <sheet name="事業活動 - 第2号の4様式(6)" sheetId="63" r:id="rId17"/>
    <sheet name="事業活動 - 第2号の4様式(7)" sheetId="64" r:id="rId18"/>
    <sheet name="貸借 - 第3号の1様式" sheetId="65" r:id="rId19"/>
    <sheet name="貸借 - 第3号の3様式" sheetId="66" r:id="rId20"/>
    <sheet name="貸借 - 第3号の4様式" sheetId="67" r:id="rId21"/>
    <sheet name="貸借 - 第3号の4様式(2)" sheetId="68" r:id="rId22"/>
    <sheet name="貸借 - 第3号の4様式(3)" sheetId="69" r:id="rId23"/>
    <sheet name="貸借 - 第3号の4様式(4)" sheetId="70" r:id="rId24"/>
    <sheet name="貸借 - 第3号の4様式(5)" sheetId="71" r:id="rId25"/>
    <sheet name="貸借 - 第3号の4様式(6)" sheetId="72" r:id="rId26"/>
    <sheet name="貸借 - 第3号の4様式(7)" sheetId="73" r:id="rId27"/>
  </sheets>
  <definedNames>
    <definedName name="_xlnm.Print_Area" localSheetId="1">'資金収支 - 第1号の3様式'!$A$1:$M$38</definedName>
    <definedName name="_xlnm.Print_Area" localSheetId="9">'事業活動 - 第2号の1様式'!$A$1:$F$42</definedName>
    <definedName name="_xlnm.Print_Area" localSheetId="10">'事業活動 - 第2号の3様式'!$A$1:$M$46</definedName>
    <definedName name="_xlnm.Print_Area" localSheetId="11">'事業活動 - 第2号の4様式'!$A$1:$F$39</definedName>
    <definedName name="_xlnm.Print_Area" localSheetId="12">'事業活動 - 第2号の4様式(2)'!$A$1:$F$91</definedName>
    <definedName name="_xlnm.Print_Area" localSheetId="13">'事業活動 - 第2号の4様式(3)'!$A$1:$F$96</definedName>
    <definedName name="_xlnm.Print_Area" localSheetId="14">'事業活動 - 第2号の4様式(4)'!$A$1:$F$93</definedName>
    <definedName name="_xlnm.Print_Area" localSheetId="15">'事業活動 - 第2号の4様式(5)'!$A$1:$F$113</definedName>
    <definedName name="_xlnm.Print_Area" localSheetId="16">'事業活動 - 第2号の4様式(6)'!$A$1:$F$68</definedName>
    <definedName name="_xlnm.Print_Area" localSheetId="17">'事業活動 - 第2号の4様式(7)'!$A$1:$F$65</definedName>
    <definedName name="_xlnm.Print_Area" localSheetId="19">'貸借 - 第3号の3様式'!$A$1:$K$79</definedName>
  </definedNames>
  <calcPr calcId="145621"/>
</workbook>
</file>

<file path=xl/calcChain.xml><?xml version="1.0" encoding="utf-8"?>
<calcChain xmlns="http://schemas.openxmlformats.org/spreadsheetml/2006/main">
  <c r="H29" i="73" l="1"/>
  <c r="H11" i="73"/>
  <c r="D11" i="73"/>
  <c r="D12" i="73"/>
  <c r="D13" i="73"/>
  <c r="D14" i="73"/>
  <c r="G31" i="73"/>
  <c r="F31" i="73"/>
  <c r="H28" i="73"/>
  <c r="H27" i="73"/>
  <c r="H26" i="73"/>
  <c r="H25" i="73"/>
  <c r="G23" i="73"/>
  <c r="F23" i="73"/>
  <c r="D20" i="73"/>
  <c r="D17" i="73"/>
  <c r="H16" i="73"/>
  <c r="C32" i="73"/>
  <c r="B32" i="73"/>
  <c r="D15" i="73"/>
  <c r="H10" i="73"/>
  <c r="D10" i="73"/>
  <c r="H9" i="73"/>
  <c r="D9" i="73"/>
  <c r="D18" i="72"/>
  <c r="H29" i="72"/>
  <c r="H11" i="72"/>
  <c r="D11" i="72"/>
  <c r="D12" i="72"/>
  <c r="D13" i="72"/>
  <c r="B32" i="72"/>
  <c r="G31" i="72"/>
  <c r="F31" i="72"/>
  <c r="H28" i="72"/>
  <c r="H27" i="72"/>
  <c r="H26" i="72"/>
  <c r="H25" i="72"/>
  <c r="G23" i="72"/>
  <c r="F23" i="72"/>
  <c r="F32" i="72" s="1"/>
  <c r="D23" i="72"/>
  <c r="D22" i="72"/>
  <c r="D21" i="72"/>
  <c r="D20" i="72"/>
  <c r="D19" i="72"/>
  <c r="D17" i="72"/>
  <c r="D16" i="72"/>
  <c r="H15" i="72"/>
  <c r="C32" i="72"/>
  <c r="D15" i="72"/>
  <c r="D14" i="72"/>
  <c r="H10" i="72"/>
  <c r="D10" i="72"/>
  <c r="H9" i="72"/>
  <c r="D9" i="72"/>
  <c r="D29" i="71"/>
  <c r="D23" i="71"/>
  <c r="D24" i="71"/>
  <c r="H40" i="71"/>
  <c r="D40" i="71"/>
  <c r="H36" i="71"/>
  <c r="D36" i="71"/>
  <c r="H37" i="71"/>
  <c r="D37" i="71"/>
  <c r="H38" i="71"/>
  <c r="D38" i="71"/>
  <c r="H33" i="71"/>
  <c r="D33" i="71"/>
  <c r="H11" i="71"/>
  <c r="D11" i="71"/>
  <c r="H12" i="71"/>
  <c r="D12" i="71"/>
  <c r="D13" i="71"/>
  <c r="D14" i="71"/>
  <c r="D15" i="71"/>
  <c r="D16" i="71"/>
  <c r="D17" i="71"/>
  <c r="D18" i="71"/>
  <c r="B43" i="71"/>
  <c r="G42" i="71"/>
  <c r="F42" i="71"/>
  <c r="D42" i="71"/>
  <c r="D41" i="71"/>
  <c r="H39" i="71"/>
  <c r="D39" i="71"/>
  <c r="H35" i="71"/>
  <c r="D35" i="71"/>
  <c r="H34" i="71"/>
  <c r="D34" i="71"/>
  <c r="H32" i="71"/>
  <c r="D32" i="71"/>
  <c r="D31" i="71"/>
  <c r="G30" i="71"/>
  <c r="F30" i="71"/>
  <c r="D30" i="71"/>
  <c r="D28" i="71"/>
  <c r="D27" i="71"/>
  <c r="D26" i="71"/>
  <c r="D25" i="71"/>
  <c r="D22" i="71"/>
  <c r="D21" i="71"/>
  <c r="H20" i="71"/>
  <c r="C43" i="71"/>
  <c r="D20" i="71"/>
  <c r="D19" i="71"/>
  <c r="H10" i="71"/>
  <c r="D10" i="71"/>
  <c r="H9" i="71"/>
  <c r="D9" i="71"/>
  <c r="D19" i="70"/>
  <c r="H34" i="70"/>
  <c r="D34" i="70"/>
  <c r="H30" i="70"/>
  <c r="D30" i="70"/>
  <c r="H31" i="70"/>
  <c r="D31" i="70"/>
  <c r="H32" i="70"/>
  <c r="D32" i="70"/>
  <c r="H27" i="70"/>
  <c r="D27" i="70"/>
  <c r="H11" i="70"/>
  <c r="D11" i="70"/>
  <c r="H12" i="70"/>
  <c r="D12" i="70"/>
  <c r="H13" i="70"/>
  <c r="D13" i="70"/>
  <c r="H14" i="70"/>
  <c r="D14" i="70"/>
  <c r="B37" i="70"/>
  <c r="G36" i="70"/>
  <c r="F36" i="70"/>
  <c r="D35" i="70"/>
  <c r="H33" i="70"/>
  <c r="D33" i="70"/>
  <c r="H29" i="70"/>
  <c r="D29" i="70"/>
  <c r="H28" i="70"/>
  <c r="D28" i="70"/>
  <c r="H26" i="70"/>
  <c r="D26" i="70"/>
  <c r="D25" i="70"/>
  <c r="G24" i="70"/>
  <c r="F24" i="70"/>
  <c r="D24" i="70"/>
  <c r="D23" i="70"/>
  <c r="D22" i="70"/>
  <c r="D21" i="70"/>
  <c r="D20" i="70"/>
  <c r="H18" i="70"/>
  <c r="D18" i="70"/>
  <c r="H17" i="70"/>
  <c r="D17" i="70"/>
  <c r="H16" i="70"/>
  <c r="C37" i="70"/>
  <c r="D37" i="70" s="1"/>
  <c r="H15" i="70"/>
  <c r="H10" i="70"/>
  <c r="D10" i="70"/>
  <c r="H9" i="70"/>
  <c r="D9" i="70"/>
  <c r="D24" i="69"/>
  <c r="D25" i="69"/>
  <c r="D19" i="69"/>
  <c r="H37" i="69"/>
  <c r="D37" i="69"/>
  <c r="H32" i="69"/>
  <c r="D32" i="69"/>
  <c r="H33" i="69"/>
  <c r="D33" i="69"/>
  <c r="H34" i="69"/>
  <c r="D34" i="69"/>
  <c r="H35" i="69"/>
  <c r="D35" i="69"/>
  <c r="H29" i="69"/>
  <c r="D29" i="69"/>
  <c r="H11" i="69"/>
  <c r="D11" i="69"/>
  <c r="H12" i="69"/>
  <c r="D12" i="69"/>
  <c r="H13" i="69"/>
  <c r="D13" i="69"/>
  <c r="H14" i="69"/>
  <c r="D14" i="69"/>
  <c r="B40" i="69"/>
  <c r="G39" i="69"/>
  <c r="H39" i="69" s="1"/>
  <c r="F39" i="69"/>
  <c r="D39" i="69"/>
  <c r="D38" i="69"/>
  <c r="H36" i="69"/>
  <c r="D36" i="69"/>
  <c r="H31" i="69"/>
  <c r="D31" i="69"/>
  <c r="H30" i="69"/>
  <c r="D30" i="69"/>
  <c r="H28" i="69"/>
  <c r="D28" i="69"/>
  <c r="D27" i="69"/>
  <c r="G26" i="69"/>
  <c r="F26" i="69"/>
  <c r="D26" i="69"/>
  <c r="D23" i="69"/>
  <c r="D22" i="69"/>
  <c r="D21" i="69"/>
  <c r="D20" i="69"/>
  <c r="H18" i="69"/>
  <c r="D18" i="69"/>
  <c r="H17" i="69"/>
  <c r="D17" i="69"/>
  <c r="H16" i="69"/>
  <c r="C40" i="69"/>
  <c r="D40" i="69" s="1"/>
  <c r="H15" i="69"/>
  <c r="D15" i="69"/>
  <c r="H10" i="69"/>
  <c r="D10" i="69"/>
  <c r="H9" i="69"/>
  <c r="D9" i="69"/>
  <c r="D20" i="68"/>
  <c r="H35" i="68"/>
  <c r="H31" i="68"/>
  <c r="D31" i="68"/>
  <c r="H32" i="68"/>
  <c r="D32" i="68"/>
  <c r="H33" i="68"/>
  <c r="D33" i="68"/>
  <c r="H28" i="68"/>
  <c r="D28" i="68"/>
  <c r="H11" i="68"/>
  <c r="D11" i="68"/>
  <c r="H12" i="68"/>
  <c r="D12" i="68"/>
  <c r="D13" i="68"/>
  <c r="D14" i="68"/>
  <c r="D15" i="68"/>
  <c r="B38" i="68"/>
  <c r="G37" i="68"/>
  <c r="F37" i="68"/>
  <c r="H34" i="68"/>
  <c r="H30" i="68"/>
  <c r="D30" i="68"/>
  <c r="H29" i="68"/>
  <c r="D29" i="68"/>
  <c r="H27" i="68"/>
  <c r="D27" i="68"/>
  <c r="D26" i="68"/>
  <c r="G25" i="68"/>
  <c r="F25" i="68"/>
  <c r="D25" i="68"/>
  <c r="D24" i="68"/>
  <c r="D23" i="68"/>
  <c r="D22" i="68"/>
  <c r="D21" i="68"/>
  <c r="H19" i="68"/>
  <c r="D19" i="68"/>
  <c r="H18" i="68"/>
  <c r="D18" i="68"/>
  <c r="H17" i="68"/>
  <c r="C38" i="68"/>
  <c r="D17" i="68"/>
  <c r="D16" i="68"/>
  <c r="H10" i="68"/>
  <c r="D10" i="68"/>
  <c r="H9" i="68"/>
  <c r="D9" i="68"/>
  <c r="H27" i="67"/>
  <c r="H23" i="67"/>
  <c r="D11" i="67"/>
  <c r="C30" i="67"/>
  <c r="G29" i="67"/>
  <c r="F29" i="67"/>
  <c r="H26" i="67"/>
  <c r="H25" i="67"/>
  <c r="H24" i="67"/>
  <c r="H22" i="67"/>
  <c r="G20" i="67"/>
  <c r="F20" i="67"/>
  <c r="D17" i="67"/>
  <c r="D15" i="67"/>
  <c r="D14" i="67"/>
  <c r="H13" i="67"/>
  <c r="B30" i="67"/>
  <c r="D30" i="67" s="1"/>
  <c r="D12" i="67"/>
  <c r="H10" i="67"/>
  <c r="D10" i="67"/>
  <c r="H9" i="67"/>
  <c r="D9" i="67"/>
  <c r="I71" i="66"/>
  <c r="K71" i="66" s="1"/>
  <c r="I72" i="66"/>
  <c r="K72" i="66" s="1"/>
  <c r="I57" i="66"/>
  <c r="K57" i="66" s="1"/>
  <c r="I58" i="66"/>
  <c r="K58" i="66" s="1"/>
  <c r="I59" i="66"/>
  <c r="K59" i="66" s="1"/>
  <c r="I60" i="66"/>
  <c r="K60" i="66" s="1"/>
  <c r="I30" i="66"/>
  <c r="K30" i="66" s="1"/>
  <c r="I31" i="66"/>
  <c r="K31" i="66" s="1"/>
  <c r="I32" i="66"/>
  <c r="K32" i="66" s="1"/>
  <c r="I33" i="66"/>
  <c r="K33" i="66" s="1"/>
  <c r="I34" i="66"/>
  <c r="K34" i="66" s="1"/>
  <c r="I35" i="66"/>
  <c r="K35" i="66" s="1"/>
  <c r="I36" i="66"/>
  <c r="K36" i="66" s="1"/>
  <c r="I37" i="66"/>
  <c r="K37" i="66" s="1"/>
  <c r="I38" i="66"/>
  <c r="K38" i="66" s="1"/>
  <c r="I39" i="66"/>
  <c r="K39" i="66" s="1"/>
  <c r="I40" i="66"/>
  <c r="K40" i="66" s="1"/>
  <c r="I41" i="66"/>
  <c r="K41" i="66" s="1"/>
  <c r="I42" i="66"/>
  <c r="K42" i="66" s="1"/>
  <c r="I43" i="66"/>
  <c r="K43" i="66" s="1"/>
  <c r="I44" i="66"/>
  <c r="K44" i="66" s="1"/>
  <c r="I45" i="66"/>
  <c r="K45" i="66" s="1"/>
  <c r="I46" i="66"/>
  <c r="K46" i="66" s="1"/>
  <c r="I47" i="66"/>
  <c r="K47" i="66" s="1"/>
  <c r="I48" i="66"/>
  <c r="K48" i="66" s="1"/>
  <c r="I49" i="66"/>
  <c r="K49" i="66" s="1"/>
  <c r="I50" i="66"/>
  <c r="K50" i="66" s="1"/>
  <c r="I51" i="66"/>
  <c r="K51" i="66" s="1"/>
  <c r="I52" i="66"/>
  <c r="K52" i="66" s="1"/>
  <c r="I24" i="66"/>
  <c r="K24" i="66" s="1"/>
  <c r="I25" i="66"/>
  <c r="K25" i="66" s="1"/>
  <c r="I26" i="66"/>
  <c r="K26" i="66" s="1"/>
  <c r="I10" i="66"/>
  <c r="K10" i="66" s="1"/>
  <c r="I11" i="66"/>
  <c r="K11" i="66" s="1"/>
  <c r="I12" i="66"/>
  <c r="K12" i="66" s="1"/>
  <c r="I13" i="66"/>
  <c r="K13" i="66" s="1"/>
  <c r="I14" i="66"/>
  <c r="K14" i="66" s="1"/>
  <c r="I15" i="66"/>
  <c r="K15" i="66" s="1"/>
  <c r="I16" i="66"/>
  <c r="K16" i="66" s="1"/>
  <c r="I17" i="66"/>
  <c r="K17" i="66" s="1"/>
  <c r="I18" i="66"/>
  <c r="K18" i="66" s="1"/>
  <c r="I19" i="66"/>
  <c r="K19" i="66" s="1"/>
  <c r="G77" i="66"/>
  <c r="F77" i="66"/>
  <c r="E77" i="66"/>
  <c r="D77" i="66"/>
  <c r="C77" i="66"/>
  <c r="G66" i="66"/>
  <c r="F66" i="66"/>
  <c r="E66" i="66"/>
  <c r="D66" i="66"/>
  <c r="C66" i="66"/>
  <c r="G55" i="66"/>
  <c r="F55" i="66"/>
  <c r="E55" i="66"/>
  <c r="D55" i="66"/>
  <c r="C55" i="66"/>
  <c r="J77" i="66"/>
  <c r="H77" i="66"/>
  <c r="B77" i="66"/>
  <c r="I76" i="66"/>
  <c r="K76" i="66" s="1"/>
  <c r="I75" i="66"/>
  <c r="K75" i="66" s="1"/>
  <c r="I74" i="66"/>
  <c r="K74" i="66" s="1"/>
  <c r="I73" i="66"/>
  <c r="K73" i="66" s="1"/>
  <c r="I70" i="66"/>
  <c r="K70" i="66" s="1"/>
  <c r="I69" i="66"/>
  <c r="K69" i="66" s="1"/>
  <c r="I68" i="66"/>
  <c r="K68" i="66" s="1"/>
  <c r="I67" i="66"/>
  <c r="K67" i="66" s="1"/>
  <c r="J66" i="66"/>
  <c r="H66" i="66"/>
  <c r="B66" i="66"/>
  <c r="I65" i="66"/>
  <c r="K65" i="66" s="1"/>
  <c r="I64" i="66"/>
  <c r="K64" i="66" s="1"/>
  <c r="I63" i="66"/>
  <c r="K63" i="66" s="1"/>
  <c r="I62" i="66"/>
  <c r="K62" i="66" s="1"/>
  <c r="I61" i="66"/>
  <c r="K61" i="66" s="1"/>
  <c r="I56" i="66"/>
  <c r="J55" i="66"/>
  <c r="H55" i="66"/>
  <c r="B55" i="66"/>
  <c r="I54" i="66"/>
  <c r="K54" i="66" s="1"/>
  <c r="I53" i="66"/>
  <c r="K53" i="66" s="1"/>
  <c r="I29" i="66"/>
  <c r="K29" i="66" s="1"/>
  <c r="I28" i="66"/>
  <c r="K28" i="66" s="1"/>
  <c r="I27" i="66"/>
  <c r="K27" i="66" s="1"/>
  <c r="I23" i="66"/>
  <c r="K23" i="66" s="1"/>
  <c r="I22" i="66"/>
  <c r="K22" i="66" s="1"/>
  <c r="I21" i="66"/>
  <c r="K21" i="66" s="1"/>
  <c r="I20" i="66"/>
  <c r="K20" i="66" s="1"/>
  <c r="I9" i="66"/>
  <c r="D20" i="65"/>
  <c r="H36" i="65"/>
  <c r="H31" i="65"/>
  <c r="D31" i="65"/>
  <c r="H32" i="65"/>
  <c r="H33" i="65"/>
  <c r="H34" i="65"/>
  <c r="H28" i="65"/>
  <c r="D28" i="65"/>
  <c r="H11" i="65"/>
  <c r="D11" i="65"/>
  <c r="H12" i="65"/>
  <c r="D12" i="65"/>
  <c r="H13" i="65"/>
  <c r="D13" i="65"/>
  <c r="H14" i="65"/>
  <c r="D14" i="65"/>
  <c r="D15" i="65"/>
  <c r="B39" i="65"/>
  <c r="G38" i="65"/>
  <c r="F38" i="65"/>
  <c r="H35" i="65"/>
  <c r="H30" i="65"/>
  <c r="D30" i="65"/>
  <c r="H29" i="65"/>
  <c r="D29" i="65"/>
  <c r="H27" i="65"/>
  <c r="D27" i="65"/>
  <c r="D26" i="65"/>
  <c r="G25" i="65"/>
  <c r="F25" i="65"/>
  <c r="D25" i="65"/>
  <c r="D24" i="65"/>
  <c r="D23" i="65"/>
  <c r="D22" i="65"/>
  <c r="D21" i="65"/>
  <c r="D19" i="65"/>
  <c r="H18" i="65"/>
  <c r="D18" i="65"/>
  <c r="H17" i="65"/>
  <c r="C39" i="65"/>
  <c r="D17" i="65"/>
  <c r="D16" i="65"/>
  <c r="H10" i="65"/>
  <c r="D10" i="65"/>
  <c r="H9" i="65"/>
  <c r="D9" i="65"/>
  <c r="F45" i="64"/>
  <c r="F16" i="64"/>
  <c r="F17" i="64"/>
  <c r="F18" i="64"/>
  <c r="F19" i="64"/>
  <c r="F20" i="64"/>
  <c r="F21" i="64"/>
  <c r="F22" i="64"/>
  <c r="F23" i="64"/>
  <c r="F24" i="64"/>
  <c r="F25" i="64"/>
  <c r="F26" i="64"/>
  <c r="F27" i="64"/>
  <c r="F28" i="64"/>
  <c r="F29" i="64"/>
  <c r="F30" i="64"/>
  <c r="F31" i="64"/>
  <c r="F32" i="64"/>
  <c r="F33" i="64"/>
  <c r="F34" i="64"/>
  <c r="F35" i="64"/>
  <c r="F36" i="64"/>
  <c r="F37" i="64"/>
  <c r="F38" i="64"/>
  <c r="F39" i="64"/>
  <c r="F40" i="64"/>
  <c r="F8" i="64"/>
  <c r="F9" i="64"/>
  <c r="F10" i="64"/>
  <c r="F11" i="64"/>
  <c r="F12" i="64"/>
  <c r="F63" i="64"/>
  <c r="F62" i="64"/>
  <c r="F61" i="64"/>
  <c r="F59" i="64"/>
  <c r="E57" i="64"/>
  <c r="D57" i="64"/>
  <c r="F56" i="64"/>
  <c r="F55" i="64"/>
  <c r="F54" i="64"/>
  <c r="F53" i="64"/>
  <c r="E51" i="64"/>
  <c r="D51" i="64"/>
  <c r="F50" i="64"/>
  <c r="F49" i="64"/>
  <c r="F48" i="64"/>
  <c r="F47" i="64"/>
  <c r="F46" i="64"/>
  <c r="F44" i="64"/>
  <c r="E43" i="64"/>
  <c r="D43" i="64"/>
  <c r="D52" i="64" s="1"/>
  <c r="F42" i="64"/>
  <c r="F41" i="64"/>
  <c r="F15" i="64"/>
  <c r="F14" i="64"/>
  <c r="F13" i="64"/>
  <c r="F7" i="64"/>
  <c r="F48" i="63"/>
  <c r="F16" i="63"/>
  <c r="F17" i="63"/>
  <c r="F18" i="63"/>
  <c r="F19" i="63"/>
  <c r="F20" i="63"/>
  <c r="F21" i="63"/>
  <c r="F22" i="63"/>
  <c r="F23" i="63"/>
  <c r="F24" i="63"/>
  <c r="F25" i="63"/>
  <c r="F26" i="63"/>
  <c r="F27" i="63"/>
  <c r="F28" i="63"/>
  <c r="F29" i="63"/>
  <c r="F30" i="63"/>
  <c r="F31" i="63"/>
  <c r="F32" i="63"/>
  <c r="F33" i="63"/>
  <c r="F34" i="63"/>
  <c r="F35" i="63"/>
  <c r="F36" i="63"/>
  <c r="F37" i="63"/>
  <c r="F38" i="63"/>
  <c r="F39" i="63"/>
  <c r="F40" i="63"/>
  <c r="F41" i="63"/>
  <c r="F42" i="63"/>
  <c r="F43" i="63"/>
  <c r="F8" i="63"/>
  <c r="F9" i="63"/>
  <c r="F10" i="63"/>
  <c r="F11" i="63"/>
  <c r="F12" i="63"/>
  <c r="F66" i="63"/>
  <c r="F65" i="63"/>
  <c r="F64" i="63"/>
  <c r="F62" i="63"/>
  <c r="E60" i="63"/>
  <c r="D60" i="63"/>
  <c r="F59" i="63"/>
  <c r="F58" i="63"/>
  <c r="F57" i="63"/>
  <c r="F56" i="63"/>
  <c r="E54" i="63"/>
  <c r="D54" i="63"/>
  <c r="F53" i="63"/>
  <c r="F52" i="63"/>
  <c r="F51" i="63"/>
  <c r="F50" i="63"/>
  <c r="F49" i="63"/>
  <c r="F47" i="63"/>
  <c r="E46" i="63"/>
  <c r="E55" i="63" s="1"/>
  <c r="D46" i="63"/>
  <c r="D55" i="63" s="1"/>
  <c r="F45" i="63"/>
  <c r="F44" i="63"/>
  <c r="F15" i="63"/>
  <c r="F14" i="63"/>
  <c r="F13" i="63"/>
  <c r="F7" i="63"/>
  <c r="F108" i="62"/>
  <c r="F109" i="62"/>
  <c r="F98" i="62"/>
  <c r="F89" i="62"/>
  <c r="F84" i="62"/>
  <c r="F85" i="62"/>
  <c r="F20" i="62"/>
  <c r="F21" i="62"/>
  <c r="F22" i="62"/>
  <c r="F23" i="62"/>
  <c r="F24" i="62"/>
  <c r="F25" i="62"/>
  <c r="F26" i="62"/>
  <c r="F27" i="62"/>
  <c r="F28" i="62"/>
  <c r="F29" i="62"/>
  <c r="F30" i="62"/>
  <c r="F31" i="62"/>
  <c r="F32" i="62"/>
  <c r="F33" i="62"/>
  <c r="F34" i="62"/>
  <c r="F35" i="62"/>
  <c r="F36" i="62"/>
  <c r="F37" i="62"/>
  <c r="F38" i="62"/>
  <c r="F39" i="62"/>
  <c r="F40" i="62"/>
  <c r="F41" i="62"/>
  <c r="F42" i="62"/>
  <c r="F43" i="62"/>
  <c r="F44" i="62"/>
  <c r="F45" i="62"/>
  <c r="F46" i="62"/>
  <c r="F47" i="62"/>
  <c r="F48" i="62"/>
  <c r="F49" i="62"/>
  <c r="F50" i="62"/>
  <c r="F51" i="62"/>
  <c r="F52" i="62"/>
  <c r="F53" i="62"/>
  <c r="F54" i="62"/>
  <c r="F55" i="62"/>
  <c r="F56" i="62"/>
  <c r="F57" i="62"/>
  <c r="F58" i="62"/>
  <c r="F59" i="62"/>
  <c r="F60" i="62"/>
  <c r="F61" i="62"/>
  <c r="F62" i="62"/>
  <c r="F63" i="62"/>
  <c r="F64" i="62"/>
  <c r="F65" i="62"/>
  <c r="F66" i="62"/>
  <c r="F67" i="62"/>
  <c r="F68" i="62"/>
  <c r="F69" i="62"/>
  <c r="F70" i="62"/>
  <c r="F71" i="62"/>
  <c r="F72" i="62"/>
  <c r="F73" i="62"/>
  <c r="F74" i="62"/>
  <c r="F75" i="62"/>
  <c r="F76" i="62"/>
  <c r="F77" i="62"/>
  <c r="F78" i="62"/>
  <c r="F79" i="62"/>
  <c r="F8" i="62"/>
  <c r="F9" i="62"/>
  <c r="F10" i="62"/>
  <c r="F11" i="62"/>
  <c r="F12" i="62"/>
  <c r="F13" i="62"/>
  <c r="F14" i="62"/>
  <c r="F15" i="62"/>
  <c r="F16" i="62"/>
  <c r="F111" i="62"/>
  <c r="F110" i="62"/>
  <c r="F107" i="62"/>
  <c r="F106" i="62"/>
  <c r="F105" i="62"/>
  <c r="F103" i="62"/>
  <c r="E101" i="62"/>
  <c r="D101" i="62"/>
  <c r="F100" i="62"/>
  <c r="F99" i="62"/>
  <c r="F97" i="62"/>
  <c r="F96" i="62"/>
  <c r="F95" i="62"/>
  <c r="F94" i="62"/>
  <c r="E92" i="62"/>
  <c r="D92" i="62"/>
  <c r="F91" i="62"/>
  <c r="F90" i="62"/>
  <c r="F88" i="62"/>
  <c r="F87" i="62"/>
  <c r="F86" i="62"/>
  <c r="F83" i="62"/>
  <c r="E82" i="62"/>
  <c r="E93" i="62" s="1"/>
  <c r="E102" i="62" s="1"/>
  <c r="E104" i="62" s="1"/>
  <c r="E112" i="62" s="1"/>
  <c r="D82" i="62"/>
  <c r="D93" i="62" s="1"/>
  <c r="D102" i="62" s="1"/>
  <c r="D104" i="62" s="1"/>
  <c r="D112" i="62" s="1"/>
  <c r="F81" i="62"/>
  <c r="F80" i="62"/>
  <c r="F19" i="62"/>
  <c r="F18" i="62"/>
  <c r="F17" i="62"/>
  <c r="F7" i="62"/>
  <c r="F79" i="61"/>
  <c r="F80" i="61"/>
  <c r="F81" i="61"/>
  <c r="F67" i="61"/>
  <c r="F68" i="61"/>
  <c r="F69" i="61"/>
  <c r="F18" i="61"/>
  <c r="F19" i="61"/>
  <c r="F20" i="61"/>
  <c r="F21" i="61"/>
  <c r="F22" i="61"/>
  <c r="F23" i="61"/>
  <c r="F24" i="61"/>
  <c r="F25" i="61"/>
  <c r="F26" i="61"/>
  <c r="F27" i="61"/>
  <c r="F28" i="61"/>
  <c r="F29" i="61"/>
  <c r="F30" i="61"/>
  <c r="F31" i="61"/>
  <c r="F32" i="61"/>
  <c r="F33" i="61"/>
  <c r="F34" i="61"/>
  <c r="F35" i="61"/>
  <c r="F36" i="61"/>
  <c r="F37" i="61"/>
  <c r="F38" i="61"/>
  <c r="F39" i="61"/>
  <c r="F40" i="61"/>
  <c r="F41" i="61"/>
  <c r="F42" i="61"/>
  <c r="F43" i="61"/>
  <c r="F44" i="61"/>
  <c r="F45" i="61"/>
  <c r="F46" i="61"/>
  <c r="F47" i="61"/>
  <c r="F48" i="61"/>
  <c r="F49" i="61"/>
  <c r="F50" i="61"/>
  <c r="F51" i="61"/>
  <c r="F52" i="61"/>
  <c r="F53" i="61"/>
  <c r="F54" i="61"/>
  <c r="F55" i="61"/>
  <c r="F56" i="61"/>
  <c r="F57" i="61"/>
  <c r="F58" i="61"/>
  <c r="F59" i="61"/>
  <c r="F60" i="61"/>
  <c r="F61" i="61"/>
  <c r="F62" i="61"/>
  <c r="F8" i="61"/>
  <c r="F9" i="61"/>
  <c r="F10" i="61"/>
  <c r="F11" i="61"/>
  <c r="F12" i="61"/>
  <c r="F13" i="61"/>
  <c r="F14" i="61"/>
  <c r="F91" i="61"/>
  <c r="F90" i="61"/>
  <c r="F89" i="61"/>
  <c r="F88" i="61"/>
  <c r="F86" i="61"/>
  <c r="E84" i="61"/>
  <c r="D84" i="61"/>
  <c r="F83" i="61"/>
  <c r="F82" i="61"/>
  <c r="F78" i="61"/>
  <c r="F77" i="61"/>
  <c r="E75" i="61"/>
  <c r="D75" i="61"/>
  <c r="F74" i="61"/>
  <c r="F73" i="61"/>
  <c r="F72" i="61"/>
  <c r="F71" i="61"/>
  <c r="F70" i="61"/>
  <c r="F66" i="61"/>
  <c r="E65" i="61"/>
  <c r="D65" i="61"/>
  <c r="F64" i="61"/>
  <c r="F63" i="61"/>
  <c r="F17" i="61"/>
  <c r="F16" i="61"/>
  <c r="F15" i="61"/>
  <c r="F7" i="61"/>
  <c r="F84" i="60"/>
  <c r="F79" i="60"/>
  <c r="F80" i="60"/>
  <c r="F70" i="60"/>
  <c r="F17" i="60"/>
  <c r="F18" i="60"/>
  <c r="F19" i="60"/>
  <c r="F20" i="60"/>
  <c r="F21" i="60"/>
  <c r="F22" i="60"/>
  <c r="F23" i="60"/>
  <c r="F24" i="60"/>
  <c r="F25" i="60"/>
  <c r="F26" i="60"/>
  <c r="F27" i="60"/>
  <c r="F28" i="60"/>
  <c r="F29" i="60"/>
  <c r="F30" i="60"/>
  <c r="F31" i="60"/>
  <c r="F32" i="60"/>
  <c r="F33" i="60"/>
  <c r="F34" i="60"/>
  <c r="F35" i="60"/>
  <c r="F36" i="60"/>
  <c r="F37" i="60"/>
  <c r="F38" i="60"/>
  <c r="F39" i="60"/>
  <c r="F40" i="60"/>
  <c r="F41" i="60"/>
  <c r="F42" i="60"/>
  <c r="F43" i="60"/>
  <c r="F44" i="60"/>
  <c r="F45" i="60"/>
  <c r="F46" i="60"/>
  <c r="F47" i="60"/>
  <c r="F48" i="60"/>
  <c r="F49" i="60"/>
  <c r="F50" i="60"/>
  <c r="F51" i="60"/>
  <c r="F52" i="60"/>
  <c r="F53" i="60"/>
  <c r="F54" i="60"/>
  <c r="F55" i="60"/>
  <c r="F56" i="60"/>
  <c r="F57" i="60"/>
  <c r="F58" i="60"/>
  <c r="F59" i="60"/>
  <c r="F60" i="60"/>
  <c r="F61" i="60"/>
  <c r="F62" i="60"/>
  <c r="F63" i="60"/>
  <c r="F64" i="60"/>
  <c r="F65" i="60"/>
  <c r="F8" i="60"/>
  <c r="F9" i="60"/>
  <c r="F10" i="60"/>
  <c r="F11" i="60"/>
  <c r="F12" i="60"/>
  <c r="F13" i="60"/>
  <c r="F94" i="60"/>
  <c r="F93" i="60"/>
  <c r="F92" i="60"/>
  <c r="F91" i="60"/>
  <c r="F89" i="60"/>
  <c r="E87" i="60"/>
  <c r="D87" i="60"/>
  <c r="F86" i="60"/>
  <c r="F85" i="60"/>
  <c r="F83" i="60"/>
  <c r="F82" i="60"/>
  <c r="F81" i="60"/>
  <c r="F78" i="60"/>
  <c r="E76" i="60"/>
  <c r="D76" i="60"/>
  <c r="F75" i="60"/>
  <c r="F74" i="60"/>
  <c r="F73" i="60"/>
  <c r="F72" i="60"/>
  <c r="F71" i="60"/>
  <c r="F69" i="60"/>
  <c r="E68" i="60"/>
  <c r="D68" i="60"/>
  <c r="D77" i="60" s="1"/>
  <c r="D88" i="60" s="1"/>
  <c r="D90" i="60" s="1"/>
  <c r="D95" i="60" s="1"/>
  <c r="F67" i="60"/>
  <c r="F66" i="60"/>
  <c r="F16" i="60"/>
  <c r="F15" i="60"/>
  <c r="F14" i="60"/>
  <c r="F7" i="60"/>
  <c r="F77" i="59"/>
  <c r="F78" i="59"/>
  <c r="F66" i="59"/>
  <c r="F67" i="59"/>
  <c r="F17" i="59"/>
  <c r="F18" i="59"/>
  <c r="F19" i="59"/>
  <c r="F20" i="59"/>
  <c r="F21" i="59"/>
  <c r="F22" i="59"/>
  <c r="F23" i="59"/>
  <c r="F24" i="59"/>
  <c r="F25" i="59"/>
  <c r="F26" i="59"/>
  <c r="F27" i="59"/>
  <c r="F28" i="59"/>
  <c r="F29" i="59"/>
  <c r="F30" i="59"/>
  <c r="F31" i="59"/>
  <c r="F32" i="59"/>
  <c r="F33" i="59"/>
  <c r="F34" i="59"/>
  <c r="F35" i="59"/>
  <c r="F36" i="59"/>
  <c r="F37" i="59"/>
  <c r="F38" i="59"/>
  <c r="F39" i="59"/>
  <c r="F40" i="59"/>
  <c r="F41" i="59"/>
  <c r="F42" i="59"/>
  <c r="F43" i="59"/>
  <c r="F44" i="59"/>
  <c r="F45" i="59"/>
  <c r="F46" i="59"/>
  <c r="F47" i="59"/>
  <c r="F48" i="59"/>
  <c r="F49" i="59"/>
  <c r="F50" i="59"/>
  <c r="F51" i="59"/>
  <c r="F52" i="59"/>
  <c r="F53" i="59"/>
  <c r="F54" i="59"/>
  <c r="F55" i="59"/>
  <c r="F56" i="59"/>
  <c r="F57" i="59"/>
  <c r="F58" i="59"/>
  <c r="F59" i="59"/>
  <c r="F60" i="59"/>
  <c r="F61" i="59"/>
  <c r="F8" i="59"/>
  <c r="F9" i="59"/>
  <c r="F10" i="59"/>
  <c r="F11" i="59"/>
  <c r="F12" i="59"/>
  <c r="F13" i="59"/>
  <c r="F89" i="59"/>
  <c r="F88" i="59"/>
  <c r="F87" i="59"/>
  <c r="F86" i="59"/>
  <c r="F85" i="59"/>
  <c r="F83" i="59"/>
  <c r="E81" i="59"/>
  <c r="D81" i="59"/>
  <c r="F80" i="59"/>
  <c r="F79" i="59"/>
  <c r="F76" i="59"/>
  <c r="F75" i="59"/>
  <c r="E73" i="59"/>
  <c r="D73" i="59"/>
  <c r="F72" i="59"/>
  <c r="F71" i="59"/>
  <c r="F70" i="59"/>
  <c r="F69" i="59"/>
  <c r="F68" i="59"/>
  <c r="F65" i="59"/>
  <c r="E64" i="59"/>
  <c r="E74" i="59" s="1"/>
  <c r="D64" i="59"/>
  <c r="D74" i="59" s="1"/>
  <c r="F63" i="59"/>
  <c r="F62" i="59"/>
  <c r="F16" i="59"/>
  <c r="F15" i="59"/>
  <c r="F14" i="59"/>
  <c r="F7" i="59"/>
  <c r="F23" i="58"/>
  <c r="F13" i="58"/>
  <c r="F14" i="58"/>
  <c r="F15" i="58"/>
  <c r="F16" i="58"/>
  <c r="F17" i="58"/>
  <c r="F18" i="58"/>
  <c r="F8" i="58"/>
  <c r="F9" i="58"/>
  <c r="F37" i="58"/>
  <c r="F36" i="58"/>
  <c r="F35" i="58"/>
  <c r="F33" i="58"/>
  <c r="E31" i="58"/>
  <c r="D31" i="58"/>
  <c r="F30" i="58"/>
  <c r="F29" i="58"/>
  <c r="E27" i="58"/>
  <c r="D27" i="58"/>
  <c r="F26" i="58"/>
  <c r="F25" i="58"/>
  <c r="F24" i="58"/>
  <c r="F22" i="58"/>
  <c r="E21" i="58"/>
  <c r="D21" i="58"/>
  <c r="F20" i="58"/>
  <c r="F19" i="58"/>
  <c r="F12" i="58"/>
  <c r="F11" i="58"/>
  <c r="F10" i="58"/>
  <c r="F7" i="58"/>
  <c r="K34" i="57"/>
  <c r="M34" i="57" s="1"/>
  <c r="K35" i="57"/>
  <c r="M35" i="57" s="1"/>
  <c r="K30" i="57"/>
  <c r="M30" i="57" s="1"/>
  <c r="K15" i="57"/>
  <c r="M15" i="57" s="1"/>
  <c r="K16" i="57"/>
  <c r="M16" i="57" s="1"/>
  <c r="K17" i="57"/>
  <c r="M17" i="57" s="1"/>
  <c r="K18" i="57"/>
  <c r="M18" i="57" s="1"/>
  <c r="K10" i="57"/>
  <c r="M10" i="57" s="1"/>
  <c r="K11" i="57"/>
  <c r="M11" i="57" s="1"/>
  <c r="I38" i="57"/>
  <c r="H38" i="57"/>
  <c r="G38" i="57"/>
  <c r="F38" i="57"/>
  <c r="E38" i="57"/>
  <c r="I27" i="57"/>
  <c r="H27" i="57"/>
  <c r="G27" i="57"/>
  <c r="F27" i="57"/>
  <c r="E27" i="57"/>
  <c r="I21" i="57"/>
  <c r="H21" i="57"/>
  <c r="G21" i="57"/>
  <c r="F21" i="57"/>
  <c r="E21" i="57"/>
  <c r="K44" i="57"/>
  <c r="M44" i="57" s="1"/>
  <c r="K43" i="57"/>
  <c r="M43" i="57" s="1"/>
  <c r="K42" i="57"/>
  <c r="M42" i="57" s="1"/>
  <c r="K40" i="57"/>
  <c r="M40" i="57" s="1"/>
  <c r="L38" i="57"/>
  <c r="J38" i="57"/>
  <c r="D38" i="57"/>
  <c r="K37" i="57"/>
  <c r="M37" i="57" s="1"/>
  <c r="K36" i="57"/>
  <c r="M36" i="57" s="1"/>
  <c r="K33" i="57"/>
  <c r="M33" i="57" s="1"/>
  <c r="K32" i="57"/>
  <c r="M32" i="57" s="1"/>
  <c r="K31" i="57"/>
  <c r="M31" i="57" s="1"/>
  <c r="K29" i="57"/>
  <c r="M29" i="57" s="1"/>
  <c r="L27" i="57"/>
  <c r="J27" i="57"/>
  <c r="D27" i="57"/>
  <c r="K26" i="57"/>
  <c r="M26" i="57" s="1"/>
  <c r="K25" i="57"/>
  <c r="M25" i="57" s="1"/>
  <c r="K24" i="57"/>
  <c r="M24" i="57" s="1"/>
  <c r="K23" i="57"/>
  <c r="M23" i="57" s="1"/>
  <c r="K22" i="57"/>
  <c r="M22" i="57" s="1"/>
  <c r="L21" i="57"/>
  <c r="L28" i="57" s="1"/>
  <c r="J21" i="57"/>
  <c r="J28" i="57" s="1"/>
  <c r="D21" i="57"/>
  <c r="K20" i="57"/>
  <c r="M20" i="57" s="1"/>
  <c r="K19" i="57"/>
  <c r="M19" i="57" s="1"/>
  <c r="K14" i="57"/>
  <c r="M14" i="57" s="1"/>
  <c r="K13" i="57"/>
  <c r="M13" i="57" s="1"/>
  <c r="K12" i="57"/>
  <c r="M12" i="57" s="1"/>
  <c r="K9" i="57"/>
  <c r="M9" i="57" s="1"/>
  <c r="F31" i="56"/>
  <c r="F13" i="56"/>
  <c r="F14" i="56"/>
  <c r="F15" i="56"/>
  <c r="F16" i="56"/>
  <c r="F8" i="56"/>
  <c r="F9" i="56"/>
  <c r="F40" i="56"/>
  <c r="F39" i="56"/>
  <c r="F38" i="56"/>
  <c r="F36" i="56"/>
  <c r="E34" i="56"/>
  <c r="D34" i="56"/>
  <c r="F33" i="56"/>
  <c r="F32" i="56"/>
  <c r="F30" i="56"/>
  <c r="F29" i="56"/>
  <c r="F28" i="56"/>
  <c r="F27" i="56"/>
  <c r="E25" i="56"/>
  <c r="D25" i="56"/>
  <c r="F24" i="56"/>
  <c r="F23" i="56"/>
  <c r="F22" i="56"/>
  <c r="F21" i="56"/>
  <c r="F20" i="56"/>
  <c r="E19" i="56"/>
  <c r="D19" i="56"/>
  <c r="F18" i="56"/>
  <c r="F17" i="56"/>
  <c r="F12" i="56"/>
  <c r="F11" i="56"/>
  <c r="F10" i="56"/>
  <c r="F7" i="56"/>
  <c r="F18" i="55"/>
  <c r="F19" i="55"/>
  <c r="F20" i="55"/>
  <c r="F21" i="55"/>
  <c r="F22" i="55"/>
  <c r="F23" i="55"/>
  <c r="F24" i="55"/>
  <c r="F25" i="55"/>
  <c r="F26" i="55"/>
  <c r="F27" i="55"/>
  <c r="F28" i="55"/>
  <c r="F29" i="55"/>
  <c r="F30" i="55"/>
  <c r="F31" i="55"/>
  <c r="F32" i="55"/>
  <c r="F33" i="55"/>
  <c r="F34" i="55"/>
  <c r="F35" i="55"/>
  <c r="F36" i="55"/>
  <c r="F37" i="55"/>
  <c r="F38" i="55"/>
  <c r="F39" i="55"/>
  <c r="F40" i="55"/>
  <c r="F41" i="55"/>
  <c r="F42" i="55"/>
  <c r="F43" i="55"/>
  <c r="F44" i="55"/>
  <c r="F45" i="55"/>
  <c r="F9" i="55"/>
  <c r="F10" i="55"/>
  <c r="F11" i="55"/>
  <c r="F12" i="55"/>
  <c r="F13" i="55"/>
  <c r="F14" i="55"/>
  <c r="F60" i="55"/>
  <c r="F56" i="55"/>
  <c r="F54" i="55"/>
  <c r="F53" i="55"/>
  <c r="F52" i="55"/>
  <c r="F50" i="55"/>
  <c r="F49" i="55"/>
  <c r="F47" i="55"/>
  <c r="F46" i="55"/>
  <c r="F17" i="55"/>
  <c r="F16" i="55"/>
  <c r="F15" i="55"/>
  <c r="F8" i="55"/>
  <c r="F18" i="54"/>
  <c r="F19" i="54"/>
  <c r="F20" i="54"/>
  <c r="F21" i="54"/>
  <c r="F22" i="54"/>
  <c r="F23" i="54"/>
  <c r="F24" i="54"/>
  <c r="F25" i="54"/>
  <c r="F26" i="54"/>
  <c r="F27" i="54"/>
  <c r="F28" i="54"/>
  <c r="F29" i="54"/>
  <c r="F30" i="54"/>
  <c r="F31" i="54"/>
  <c r="F32" i="54"/>
  <c r="F33" i="54"/>
  <c r="F34" i="54"/>
  <c r="F35" i="54"/>
  <c r="F36" i="54"/>
  <c r="F37" i="54"/>
  <c r="F38" i="54"/>
  <c r="F39" i="54"/>
  <c r="F40" i="54"/>
  <c r="F41" i="54"/>
  <c r="F42" i="54"/>
  <c r="F43" i="54"/>
  <c r="F44" i="54"/>
  <c r="F45" i="54"/>
  <c r="F46" i="54"/>
  <c r="F47" i="54"/>
  <c r="F9" i="54"/>
  <c r="F10" i="54"/>
  <c r="F11" i="54"/>
  <c r="F12" i="54"/>
  <c r="F13" i="54"/>
  <c r="F14" i="54"/>
  <c r="F62" i="54"/>
  <c r="F58" i="54"/>
  <c r="F56" i="54"/>
  <c r="F55" i="54"/>
  <c r="F54" i="54"/>
  <c r="F52" i="54"/>
  <c r="F51" i="54"/>
  <c r="F49" i="54"/>
  <c r="F48" i="54"/>
  <c r="F17" i="54"/>
  <c r="F16" i="54"/>
  <c r="F15" i="54"/>
  <c r="F8" i="54"/>
  <c r="F93" i="53"/>
  <c r="F94" i="53"/>
  <c r="F95" i="53"/>
  <c r="F24" i="53"/>
  <c r="F25" i="53"/>
  <c r="F26" i="53"/>
  <c r="F27" i="53"/>
  <c r="F28" i="53"/>
  <c r="F29" i="53"/>
  <c r="F30" i="53"/>
  <c r="F31" i="53"/>
  <c r="F32" i="53"/>
  <c r="F33" i="53"/>
  <c r="F34" i="53"/>
  <c r="F35" i="53"/>
  <c r="F36" i="53"/>
  <c r="F37" i="53"/>
  <c r="F38" i="53"/>
  <c r="F39" i="53"/>
  <c r="F40" i="53"/>
  <c r="F41" i="53"/>
  <c r="F42" i="53"/>
  <c r="F43" i="53"/>
  <c r="F44" i="53"/>
  <c r="F45" i="53"/>
  <c r="F46" i="53"/>
  <c r="F47" i="53"/>
  <c r="F48" i="53"/>
  <c r="F49" i="53"/>
  <c r="F50" i="53"/>
  <c r="F51" i="53"/>
  <c r="F52" i="53"/>
  <c r="F53" i="53"/>
  <c r="F54" i="53"/>
  <c r="F55" i="53"/>
  <c r="F56" i="53"/>
  <c r="F57" i="53"/>
  <c r="F58" i="53"/>
  <c r="F59" i="53"/>
  <c r="F60" i="53"/>
  <c r="F61" i="53"/>
  <c r="F62" i="53"/>
  <c r="F63" i="53"/>
  <c r="F64" i="53"/>
  <c r="F65" i="53"/>
  <c r="F66" i="53"/>
  <c r="F67" i="53"/>
  <c r="F68" i="53"/>
  <c r="F69" i="53"/>
  <c r="F70" i="53"/>
  <c r="F71" i="53"/>
  <c r="F72" i="53"/>
  <c r="F73" i="53"/>
  <c r="F74" i="53"/>
  <c r="F75" i="53"/>
  <c r="F76" i="53"/>
  <c r="F77" i="53"/>
  <c r="F78" i="53"/>
  <c r="F79" i="53"/>
  <c r="F80" i="53"/>
  <c r="F81" i="53"/>
  <c r="F82" i="53"/>
  <c r="F9" i="53"/>
  <c r="F10" i="53"/>
  <c r="F11" i="53"/>
  <c r="F12" i="53"/>
  <c r="F13" i="53"/>
  <c r="F14" i="53"/>
  <c r="F15" i="53"/>
  <c r="F16" i="53"/>
  <c r="F17" i="53"/>
  <c r="F18" i="53"/>
  <c r="F19" i="53"/>
  <c r="F20" i="53"/>
  <c r="F103" i="53"/>
  <c r="F99" i="53"/>
  <c r="F97" i="53"/>
  <c r="F96" i="53"/>
  <c r="F92" i="53"/>
  <c r="F91" i="53"/>
  <c r="F89" i="53"/>
  <c r="F88" i="53"/>
  <c r="F87" i="53"/>
  <c r="F86" i="53"/>
  <c r="F84" i="53"/>
  <c r="F83" i="53"/>
  <c r="F23" i="53"/>
  <c r="F22" i="53"/>
  <c r="F21" i="53"/>
  <c r="F8" i="53"/>
  <c r="F75" i="52"/>
  <c r="F21" i="52"/>
  <c r="F22" i="52"/>
  <c r="F23" i="52"/>
  <c r="F24" i="52"/>
  <c r="F25" i="52"/>
  <c r="F26" i="52"/>
  <c r="F27" i="52"/>
  <c r="F28" i="52"/>
  <c r="F29" i="52"/>
  <c r="F30" i="52"/>
  <c r="F31" i="52"/>
  <c r="F32" i="52"/>
  <c r="F33" i="52"/>
  <c r="F34" i="52"/>
  <c r="F35" i="52"/>
  <c r="F36" i="52"/>
  <c r="F37" i="52"/>
  <c r="F38" i="52"/>
  <c r="F39" i="52"/>
  <c r="F40" i="52"/>
  <c r="F41" i="52"/>
  <c r="F42" i="52"/>
  <c r="F43" i="52"/>
  <c r="F44" i="52"/>
  <c r="F45" i="52"/>
  <c r="F46" i="52"/>
  <c r="F47" i="52"/>
  <c r="F48" i="52"/>
  <c r="F49" i="52"/>
  <c r="F50" i="52"/>
  <c r="F51" i="52"/>
  <c r="F52" i="52"/>
  <c r="F53" i="52"/>
  <c r="F54" i="52"/>
  <c r="F55" i="52"/>
  <c r="F56" i="52"/>
  <c r="F57" i="52"/>
  <c r="F58" i="52"/>
  <c r="F59" i="52"/>
  <c r="F60" i="52"/>
  <c r="F61" i="52"/>
  <c r="F62" i="52"/>
  <c r="F63" i="52"/>
  <c r="F64" i="52"/>
  <c r="F65" i="52"/>
  <c r="F9" i="52"/>
  <c r="F10" i="52"/>
  <c r="F11" i="52"/>
  <c r="F12" i="52"/>
  <c r="F13" i="52"/>
  <c r="F14" i="52"/>
  <c r="F15" i="52"/>
  <c r="F16" i="52"/>
  <c r="F17" i="52"/>
  <c r="F86" i="52"/>
  <c r="F82" i="52"/>
  <c r="F80" i="52"/>
  <c r="F79" i="52"/>
  <c r="F78" i="52"/>
  <c r="F77" i="52"/>
  <c r="F76" i="52"/>
  <c r="F74" i="52"/>
  <c r="F72" i="52"/>
  <c r="F71" i="52"/>
  <c r="F70" i="52"/>
  <c r="F69" i="52"/>
  <c r="F67" i="52"/>
  <c r="F66" i="52"/>
  <c r="F20" i="52"/>
  <c r="F19" i="52"/>
  <c r="F18" i="52"/>
  <c r="F8" i="52"/>
  <c r="F79" i="51"/>
  <c r="F80" i="51"/>
  <c r="F20" i="51"/>
  <c r="F21" i="51"/>
  <c r="F22" i="51"/>
  <c r="F23" i="51"/>
  <c r="F24" i="51"/>
  <c r="F25" i="51"/>
  <c r="F26" i="51"/>
  <c r="F27" i="51"/>
  <c r="F28" i="51"/>
  <c r="F29" i="51"/>
  <c r="F30" i="51"/>
  <c r="F31" i="51"/>
  <c r="F32" i="51"/>
  <c r="F33" i="51"/>
  <c r="F34" i="51"/>
  <c r="F35" i="51"/>
  <c r="F36" i="51"/>
  <c r="F37" i="51"/>
  <c r="F38" i="51"/>
  <c r="F39" i="51"/>
  <c r="F40" i="51"/>
  <c r="F41" i="51"/>
  <c r="F42" i="51"/>
  <c r="F43" i="51"/>
  <c r="F44" i="51"/>
  <c r="F45" i="51"/>
  <c r="F46" i="51"/>
  <c r="F47" i="51"/>
  <c r="F48" i="51"/>
  <c r="F49" i="51"/>
  <c r="F50" i="51"/>
  <c r="F51" i="51"/>
  <c r="F52" i="51"/>
  <c r="F53" i="51"/>
  <c r="F54" i="51"/>
  <c r="F55" i="51"/>
  <c r="F56" i="51"/>
  <c r="F57" i="51"/>
  <c r="F58" i="51"/>
  <c r="F59" i="51"/>
  <c r="F60" i="51"/>
  <c r="F61" i="51"/>
  <c r="F62" i="51"/>
  <c r="F63" i="51"/>
  <c r="F64" i="51"/>
  <c r="F65" i="51"/>
  <c r="F66" i="51"/>
  <c r="F9" i="51"/>
  <c r="F10" i="51"/>
  <c r="F11" i="51"/>
  <c r="F12" i="51"/>
  <c r="F13" i="51"/>
  <c r="F14" i="51"/>
  <c r="F15" i="51"/>
  <c r="F16" i="51"/>
  <c r="F88" i="51"/>
  <c r="F84" i="51"/>
  <c r="F82" i="51"/>
  <c r="F81" i="51"/>
  <c r="F78" i="51"/>
  <c r="F77" i="51"/>
  <c r="F75" i="51"/>
  <c r="F74" i="51"/>
  <c r="F73" i="51"/>
  <c r="F72" i="51"/>
  <c r="F71" i="51"/>
  <c r="F70" i="51"/>
  <c r="F68" i="51"/>
  <c r="F67" i="51"/>
  <c r="F19" i="51"/>
  <c r="F18" i="51"/>
  <c r="F17" i="51"/>
  <c r="F8" i="51"/>
  <c r="F76" i="50"/>
  <c r="F77" i="50"/>
  <c r="F78" i="50"/>
  <c r="F79" i="50"/>
  <c r="F21" i="50"/>
  <c r="F22" i="50"/>
  <c r="F23" i="50"/>
  <c r="F24" i="50"/>
  <c r="F25" i="50"/>
  <c r="F26" i="50"/>
  <c r="F27" i="50"/>
  <c r="F28" i="50"/>
  <c r="F29" i="50"/>
  <c r="F30" i="50"/>
  <c r="F31" i="50"/>
  <c r="F32" i="50"/>
  <c r="F33" i="50"/>
  <c r="F34" i="50"/>
  <c r="F35" i="50"/>
  <c r="F36" i="50"/>
  <c r="F37" i="50"/>
  <c r="F38" i="50"/>
  <c r="F39" i="50"/>
  <c r="F40" i="50"/>
  <c r="F41" i="50"/>
  <c r="F42" i="50"/>
  <c r="F43" i="50"/>
  <c r="F44" i="50"/>
  <c r="F45" i="50"/>
  <c r="F46" i="50"/>
  <c r="F47" i="50"/>
  <c r="F48" i="50"/>
  <c r="F49" i="50"/>
  <c r="F50" i="50"/>
  <c r="F51" i="50"/>
  <c r="F52" i="50"/>
  <c r="F53" i="50"/>
  <c r="F54" i="50"/>
  <c r="F55" i="50"/>
  <c r="F56" i="50"/>
  <c r="F57" i="50"/>
  <c r="F58" i="50"/>
  <c r="F59" i="50"/>
  <c r="F60" i="50"/>
  <c r="F61" i="50"/>
  <c r="F62" i="50"/>
  <c r="F63" i="50"/>
  <c r="F64" i="50"/>
  <c r="F65" i="50"/>
  <c r="F9" i="50"/>
  <c r="F10" i="50"/>
  <c r="F11" i="50"/>
  <c r="F12" i="50"/>
  <c r="F13" i="50"/>
  <c r="F14" i="50"/>
  <c r="F15" i="50"/>
  <c r="F16" i="50"/>
  <c r="F17" i="50"/>
  <c r="F87" i="50"/>
  <c r="F83" i="50"/>
  <c r="F81" i="50"/>
  <c r="F80" i="50"/>
  <c r="F75" i="50"/>
  <c r="F74" i="50"/>
  <c r="F72" i="50"/>
  <c r="F71" i="50"/>
  <c r="F70" i="50"/>
  <c r="F69" i="50"/>
  <c r="F67" i="50"/>
  <c r="F66" i="50"/>
  <c r="F20" i="50"/>
  <c r="F19" i="50"/>
  <c r="F18" i="50"/>
  <c r="F8" i="50"/>
  <c r="F15" i="49"/>
  <c r="F16" i="49"/>
  <c r="F17" i="49"/>
  <c r="F18" i="49"/>
  <c r="F19" i="49"/>
  <c r="F20" i="49"/>
  <c r="F21" i="49"/>
  <c r="F9" i="49"/>
  <c r="F10" i="49"/>
  <c r="F11" i="49"/>
  <c r="F35" i="49"/>
  <c r="F31" i="49"/>
  <c r="F29" i="49"/>
  <c r="F28" i="49"/>
  <c r="F26" i="49"/>
  <c r="F25" i="49"/>
  <c r="F23" i="49"/>
  <c r="F22" i="49"/>
  <c r="F14" i="49"/>
  <c r="F13" i="49"/>
  <c r="F12" i="49"/>
  <c r="F8" i="49"/>
  <c r="K30" i="48"/>
  <c r="M30" i="48" s="1"/>
  <c r="K16" i="48"/>
  <c r="M16" i="48" s="1"/>
  <c r="K17" i="48"/>
  <c r="M17" i="48" s="1"/>
  <c r="K10" i="48"/>
  <c r="M10" i="48" s="1"/>
  <c r="K11" i="48"/>
  <c r="M11" i="48" s="1"/>
  <c r="K12" i="48"/>
  <c r="M12" i="48" s="1"/>
  <c r="I33" i="48"/>
  <c r="H33" i="48"/>
  <c r="G33" i="48"/>
  <c r="F33" i="48"/>
  <c r="E33" i="48"/>
  <c r="I25" i="48"/>
  <c r="H25" i="48"/>
  <c r="G25" i="48"/>
  <c r="F25" i="48"/>
  <c r="E25" i="48"/>
  <c r="I20" i="48"/>
  <c r="H20" i="48"/>
  <c r="G20" i="48"/>
  <c r="F20" i="48"/>
  <c r="E20" i="48"/>
  <c r="K36" i="48"/>
  <c r="M36" i="48" s="1"/>
  <c r="L33" i="48"/>
  <c r="J33" i="48"/>
  <c r="D33" i="48"/>
  <c r="K32" i="48"/>
  <c r="M32" i="48" s="1"/>
  <c r="K31" i="48"/>
  <c r="M31" i="48" s="1"/>
  <c r="K29" i="48"/>
  <c r="M29" i="48" s="1"/>
  <c r="K28" i="48"/>
  <c r="M28" i="48" s="1"/>
  <c r="K27" i="48"/>
  <c r="M27" i="48" s="1"/>
  <c r="K26" i="48"/>
  <c r="M26" i="48" s="1"/>
  <c r="L25" i="48"/>
  <c r="J25" i="48"/>
  <c r="D25" i="48"/>
  <c r="K24" i="48"/>
  <c r="M24" i="48" s="1"/>
  <c r="K23" i="48"/>
  <c r="M23" i="48" s="1"/>
  <c r="K22" i="48"/>
  <c r="M22" i="48" s="1"/>
  <c r="K21" i="48"/>
  <c r="M21" i="48" s="1"/>
  <c r="L20" i="48"/>
  <c r="J20" i="48"/>
  <c r="D20" i="48"/>
  <c r="K19" i="48"/>
  <c r="M19" i="48" s="1"/>
  <c r="K18" i="48"/>
  <c r="M18" i="48" s="1"/>
  <c r="K15" i="48"/>
  <c r="M15" i="48" s="1"/>
  <c r="K14" i="48"/>
  <c r="K13" i="48"/>
  <c r="M13" i="48" s="1"/>
  <c r="K9" i="48"/>
  <c r="M9" i="48" s="1"/>
  <c r="F15" i="47"/>
  <c r="F16" i="47"/>
  <c r="F9" i="47"/>
  <c r="F10" i="47"/>
  <c r="F11" i="47"/>
  <c r="F35" i="47"/>
  <c r="F31" i="47"/>
  <c r="F29" i="47"/>
  <c r="F28" i="47"/>
  <c r="F27" i="47"/>
  <c r="F26" i="47"/>
  <c r="F25" i="47"/>
  <c r="F23" i="47"/>
  <c r="F22" i="47"/>
  <c r="F21" i="47"/>
  <c r="F24" i="47" s="1"/>
  <c r="F20" i="47"/>
  <c r="F18" i="47"/>
  <c r="F17" i="47"/>
  <c r="F14" i="47"/>
  <c r="F13" i="47"/>
  <c r="F12" i="47"/>
  <c r="F8" i="47"/>
  <c r="G32" i="73" l="1"/>
  <c r="H31" i="73"/>
  <c r="H23" i="73"/>
  <c r="D32" i="73"/>
  <c r="D16" i="73"/>
  <c r="F32" i="73"/>
  <c r="G32" i="72"/>
  <c r="H32" i="72" s="1"/>
  <c r="H31" i="72"/>
  <c r="H23" i="72"/>
  <c r="D32" i="72"/>
  <c r="F43" i="71"/>
  <c r="G43" i="71"/>
  <c r="H43" i="71" s="1"/>
  <c r="H42" i="71"/>
  <c r="H30" i="71"/>
  <c r="D43" i="71"/>
  <c r="G37" i="70"/>
  <c r="H36" i="70"/>
  <c r="H24" i="70"/>
  <c r="D16" i="70"/>
  <c r="F37" i="70"/>
  <c r="F40" i="69"/>
  <c r="G40" i="69"/>
  <c r="H40" i="69" s="1"/>
  <c r="H26" i="69"/>
  <c r="D16" i="69"/>
  <c r="G38" i="68"/>
  <c r="H37" i="68"/>
  <c r="F38" i="68"/>
  <c r="H25" i="68"/>
  <c r="D38" i="68"/>
  <c r="G30" i="67"/>
  <c r="H29" i="67"/>
  <c r="H20" i="67"/>
  <c r="D13" i="67"/>
  <c r="F30" i="67"/>
  <c r="H30" i="67" s="1"/>
  <c r="J78" i="66"/>
  <c r="C78" i="66"/>
  <c r="F78" i="66"/>
  <c r="D78" i="66"/>
  <c r="H78" i="66"/>
  <c r="G78" i="66"/>
  <c r="B78" i="66"/>
  <c r="E78" i="66"/>
  <c r="I66" i="66"/>
  <c r="I55" i="66"/>
  <c r="K77" i="66"/>
  <c r="I77" i="66"/>
  <c r="K9" i="66"/>
  <c r="K55" i="66" s="1"/>
  <c r="K56" i="66"/>
  <c r="K66" i="66" s="1"/>
  <c r="F39" i="65"/>
  <c r="G39" i="65"/>
  <c r="H38" i="65"/>
  <c r="H25" i="65"/>
  <c r="D39" i="65"/>
  <c r="F43" i="64"/>
  <c r="F57" i="64"/>
  <c r="D58" i="64"/>
  <c r="D60" i="64" s="1"/>
  <c r="D64" i="64" s="1"/>
  <c r="F51" i="64"/>
  <c r="E52" i="64"/>
  <c r="E58" i="64" s="1"/>
  <c r="E60" i="64" s="1"/>
  <c r="E64" i="64" s="1"/>
  <c r="F46" i="63"/>
  <c r="F60" i="63"/>
  <c r="D61" i="63"/>
  <c r="D63" i="63" s="1"/>
  <c r="D67" i="63" s="1"/>
  <c r="E61" i="63"/>
  <c r="E63" i="63" s="1"/>
  <c r="E67" i="63" s="1"/>
  <c r="F54" i="63"/>
  <c r="F55" i="63" s="1"/>
  <c r="F101" i="62"/>
  <c r="F92" i="62"/>
  <c r="F82" i="62"/>
  <c r="F84" i="61"/>
  <c r="F75" i="61"/>
  <c r="D76" i="61"/>
  <c r="D85" i="61" s="1"/>
  <c r="D87" i="61" s="1"/>
  <c r="D92" i="61" s="1"/>
  <c r="E76" i="61"/>
  <c r="E85" i="61" s="1"/>
  <c r="E87" i="61" s="1"/>
  <c r="E92" i="61" s="1"/>
  <c r="F65" i="61"/>
  <c r="F76" i="60"/>
  <c r="F87" i="60"/>
  <c r="E77" i="60"/>
  <c r="E88" i="60" s="1"/>
  <c r="E90" i="60" s="1"/>
  <c r="E95" i="60" s="1"/>
  <c r="F68" i="60"/>
  <c r="D82" i="59"/>
  <c r="D84" i="59" s="1"/>
  <c r="D90" i="59" s="1"/>
  <c r="E82" i="59"/>
  <c r="E84" i="59" s="1"/>
  <c r="E90" i="59" s="1"/>
  <c r="F81" i="59"/>
  <c r="F73" i="59"/>
  <c r="F64" i="59"/>
  <c r="F31" i="58"/>
  <c r="D28" i="58"/>
  <c r="D32" i="58" s="1"/>
  <c r="D34" i="58" s="1"/>
  <c r="D38" i="58" s="1"/>
  <c r="F27" i="58"/>
  <c r="E28" i="58"/>
  <c r="E32" i="58" s="1"/>
  <c r="E34" i="58" s="1"/>
  <c r="E38" i="58" s="1"/>
  <c r="F21" i="58"/>
  <c r="L39" i="57"/>
  <c r="L41" i="57" s="1"/>
  <c r="L45" i="57" s="1"/>
  <c r="H28" i="57"/>
  <c r="H39" i="57" s="1"/>
  <c r="H41" i="57" s="1"/>
  <c r="H45" i="57" s="1"/>
  <c r="J39" i="57"/>
  <c r="J41" i="57" s="1"/>
  <c r="J45" i="57" s="1"/>
  <c r="M27" i="57"/>
  <c r="I28" i="57"/>
  <c r="I39" i="57" s="1"/>
  <c r="I41" i="57" s="1"/>
  <c r="I45" i="57" s="1"/>
  <c r="G28" i="57"/>
  <c r="G39" i="57" s="1"/>
  <c r="G41" i="57" s="1"/>
  <c r="G45" i="57" s="1"/>
  <c r="F28" i="57"/>
  <c r="F39" i="57" s="1"/>
  <c r="F41" i="57" s="1"/>
  <c r="F45" i="57" s="1"/>
  <c r="E28" i="57"/>
  <c r="E39" i="57" s="1"/>
  <c r="E41" i="57" s="1"/>
  <c r="E45" i="57" s="1"/>
  <c r="M21" i="57"/>
  <c r="K21" i="57"/>
  <c r="D28" i="57"/>
  <c r="D39" i="57" s="1"/>
  <c r="D41" i="57" s="1"/>
  <c r="D45" i="57" s="1"/>
  <c r="M38" i="57"/>
  <c r="K27" i="57"/>
  <c r="K38" i="57"/>
  <c r="E26" i="56"/>
  <c r="E35" i="56" s="1"/>
  <c r="E37" i="56" s="1"/>
  <c r="E41" i="56" s="1"/>
  <c r="F34" i="56"/>
  <c r="F19" i="56"/>
  <c r="F25" i="56"/>
  <c r="D26" i="56"/>
  <c r="D35" i="56" s="1"/>
  <c r="D37" i="56" s="1"/>
  <c r="D41" i="56" s="1"/>
  <c r="F51" i="55"/>
  <c r="F55" i="55"/>
  <c r="F48" i="55"/>
  <c r="F53" i="54"/>
  <c r="F57" i="54"/>
  <c r="F50" i="54"/>
  <c r="F90" i="53"/>
  <c r="F98" i="53"/>
  <c r="F85" i="53"/>
  <c r="F81" i="52"/>
  <c r="F73" i="52"/>
  <c r="F68" i="52"/>
  <c r="F84" i="52" s="1"/>
  <c r="F87" i="52" s="1"/>
  <c r="F76" i="51"/>
  <c r="F83" i="51"/>
  <c r="F69" i="51"/>
  <c r="F73" i="50"/>
  <c r="F82" i="50"/>
  <c r="F68" i="50"/>
  <c r="F30" i="49"/>
  <c r="F27" i="49"/>
  <c r="F24" i="49"/>
  <c r="M33" i="48"/>
  <c r="G34" i="48"/>
  <c r="G37" i="48" s="1"/>
  <c r="F34" i="48"/>
  <c r="F37" i="48" s="1"/>
  <c r="D34" i="48"/>
  <c r="D37" i="48" s="1"/>
  <c r="L34" i="48"/>
  <c r="L37" i="48" s="1"/>
  <c r="H34" i="48"/>
  <c r="H37" i="48" s="1"/>
  <c r="E34" i="48"/>
  <c r="E37" i="48" s="1"/>
  <c r="I34" i="48"/>
  <c r="I37" i="48" s="1"/>
  <c r="K20" i="48"/>
  <c r="J34" i="48"/>
  <c r="J37" i="48" s="1"/>
  <c r="M25" i="48"/>
  <c r="K25" i="48"/>
  <c r="K33" i="48"/>
  <c r="M14" i="48"/>
  <c r="M20" i="48" s="1"/>
  <c r="F30" i="47"/>
  <c r="F33" i="47" s="1"/>
  <c r="F36" i="47" s="1"/>
  <c r="F19" i="47"/>
  <c r="H32" i="73" l="1"/>
  <c r="H37" i="70"/>
  <c r="H38" i="68"/>
  <c r="I78" i="66"/>
  <c r="K78" i="66"/>
  <c r="H39" i="65"/>
  <c r="F52" i="64"/>
  <c r="F58" i="64" s="1"/>
  <c r="F60" i="64" s="1"/>
  <c r="F64" i="64" s="1"/>
  <c r="F61" i="63"/>
  <c r="F63" i="63" s="1"/>
  <c r="F67" i="63" s="1"/>
  <c r="F93" i="62"/>
  <c r="F102" i="62" s="1"/>
  <c r="F104" i="62" s="1"/>
  <c r="F112" i="62" s="1"/>
  <c r="F76" i="61"/>
  <c r="F85" i="61" s="1"/>
  <c r="F87" i="61" s="1"/>
  <c r="F92" i="61" s="1"/>
  <c r="F77" i="60"/>
  <c r="F88" i="60" s="1"/>
  <c r="F90" i="60" s="1"/>
  <c r="F95" i="60" s="1"/>
  <c r="F74" i="59"/>
  <c r="F82" i="59" s="1"/>
  <c r="F84" i="59" s="1"/>
  <c r="F90" i="59" s="1"/>
  <c r="F28" i="58"/>
  <c r="F32" i="58" s="1"/>
  <c r="F34" i="58" s="1"/>
  <c r="F38" i="58" s="1"/>
  <c r="M28" i="57"/>
  <c r="M39" i="57" s="1"/>
  <c r="M41" i="57" s="1"/>
  <c r="M45" i="57" s="1"/>
  <c r="K28" i="57"/>
  <c r="K39" i="57" s="1"/>
  <c r="K41" i="57" s="1"/>
  <c r="K45" i="57" s="1"/>
  <c r="F26" i="56"/>
  <c r="F35" i="56" s="1"/>
  <c r="F37" i="56" s="1"/>
  <c r="F41" i="56" s="1"/>
  <c r="F58" i="55"/>
  <c r="F61" i="55" s="1"/>
  <c r="F60" i="54"/>
  <c r="F63" i="54" s="1"/>
  <c r="F101" i="53"/>
  <c r="F104" i="53" s="1"/>
  <c r="F86" i="51"/>
  <c r="F89" i="51" s="1"/>
  <c r="F85" i="50"/>
  <c r="F88" i="50" s="1"/>
  <c r="F33" i="49"/>
  <c r="F36" i="49" s="1"/>
  <c r="K34" i="48"/>
  <c r="K37" i="48" s="1"/>
  <c r="M34" i="48"/>
  <c r="M37" i="48" s="1"/>
</calcChain>
</file>

<file path=xl/sharedStrings.xml><?xml version="1.0" encoding="utf-8"?>
<sst xmlns="http://schemas.openxmlformats.org/spreadsheetml/2006/main" count="1992" uniqueCount="415">
  <si>
    <t>負債の部合計</t>
  </si>
  <si>
    <t>純資産の部合計</t>
  </si>
  <si>
    <t>負債及び純資産の部合計</t>
  </si>
  <si>
    <t>資　　産　　の　　部</t>
    <phoneticPr fontId="2"/>
  </si>
  <si>
    <t>負　　債　　の　　部</t>
    <phoneticPr fontId="2"/>
  </si>
  <si>
    <t>当年</t>
    <rPh sb="0" eb="2">
      <t>トウネン</t>
    </rPh>
    <phoneticPr fontId="2"/>
  </si>
  <si>
    <t>前年</t>
    <rPh sb="0" eb="2">
      <t>ゼンネン</t>
    </rPh>
    <phoneticPr fontId="2"/>
  </si>
  <si>
    <t>増減</t>
    <rPh sb="0" eb="2">
      <t>ゾウゲン</t>
    </rPh>
    <phoneticPr fontId="2"/>
  </si>
  <si>
    <t>度末</t>
    <rPh sb="0" eb="1">
      <t>ド</t>
    </rPh>
    <rPh sb="1" eb="2">
      <t>マツ</t>
    </rPh>
    <phoneticPr fontId="2"/>
  </si>
  <si>
    <t>流動資産</t>
    <phoneticPr fontId="2"/>
  </si>
  <si>
    <t>備考</t>
    <rPh sb="0" eb="2">
      <t>ビコウ</t>
    </rPh>
    <phoneticPr fontId="2"/>
  </si>
  <si>
    <t>収入</t>
    <rPh sb="0" eb="1">
      <t>オサム</t>
    </rPh>
    <rPh sb="1" eb="2">
      <t>イリ</t>
    </rPh>
    <phoneticPr fontId="2"/>
  </si>
  <si>
    <t>支出</t>
    <rPh sb="0" eb="2">
      <t>シシュツ</t>
    </rPh>
    <phoneticPr fontId="2"/>
  </si>
  <si>
    <t>収入</t>
    <rPh sb="0" eb="2">
      <t>シュウニュウ</t>
    </rPh>
    <phoneticPr fontId="2"/>
  </si>
  <si>
    <t>　予備費支出(10)</t>
    <rPh sb="1" eb="4">
      <t>ヨビヒ</t>
    </rPh>
    <rPh sb="4" eb="6">
      <t>シシュツ</t>
    </rPh>
    <phoneticPr fontId="2"/>
  </si>
  <si>
    <t>収益</t>
    <rPh sb="0" eb="2">
      <t>シュウエキ</t>
    </rPh>
    <phoneticPr fontId="2"/>
  </si>
  <si>
    <t>費用</t>
    <rPh sb="0" eb="2">
      <t>ヒヨウ</t>
    </rPh>
    <phoneticPr fontId="2"/>
  </si>
  <si>
    <t>繰越活動増減差額の部</t>
    <rPh sb="0" eb="2">
      <t>クリコシ</t>
    </rPh>
    <rPh sb="2" eb="4">
      <t>カツドウ</t>
    </rPh>
    <rPh sb="4" eb="6">
      <t>ゾウゲン</t>
    </rPh>
    <rPh sb="6" eb="8">
      <t>サガク</t>
    </rPh>
    <rPh sb="9" eb="10">
      <t>ブ</t>
    </rPh>
    <phoneticPr fontId="2"/>
  </si>
  <si>
    <t>特別増減の部</t>
    <rPh sb="0" eb="2">
      <t>トクベツ</t>
    </rPh>
    <rPh sb="2" eb="4">
      <t>ゾウゲン</t>
    </rPh>
    <rPh sb="5" eb="6">
      <t>ブ</t>
    </rPh>
    <phoneticPr fontId="2"/>
  </si>
  <si>
    <t>特別収益計(８)</t>
    <rPh sb="0" eb="2">
      <t>トクベツ</t>
    </rPh>
    <rPh sb="2" eb="4">
      <t>シュウエキ</t>
    </rPh>
    <phoneticPr fontId="2"/>
  </si>
  <si>
    <t>特別費用計(９)</t>
    <rPh sb="0" eb="2">
      <t>トクベツ</t>
    </rPh>
    <rPh sb="2" eb="4">
      <t>ヒヨウ</t>
    </rPh>
    <phoneticPr fontId="2"/>
  </si>
  <si>
    <t>特別費用計（９）</t>
    <rPh sb="0" eb="2">
      <t>トクベツ</t>
    </rPh>
    <rPh sb="2" eb="4">
      <t>ヒヨウ</t>
    </rPh>
    <phoneticPr fontId="2"/>
  </si>
  <si>
    <t>サービス活動増減の部</t>
    <rPh sb="4" eb="6">
      <t>カツドウ</t>
    </rPh>
    <rPh sb="6" eb="8">
      <t>ゾウゲン</t>
    </rPh>
    <rPh sb="9" eb="10">
      <t>ブ</t>
    </rPh>
    <phoneticPr fontId="2"/>
  </si>
  <si>
    <t>サービス活動収益計(１)</t>
    <rPh sb="6" eb="8">
      <t>シュウエキ</t>
    </rPh>
    <phoneticPr fontId="2"/>
  </si>
  <si>
    <t>サービス活動費用計（２）</t>
    <rPh sb="6" eb="8">
      <t>ヒヨウ</t>
    </rPh>
    <phoneticPr fontId="2"/>
  </si>
  <si>
    <t>　サービス活動増減差額(３)=(１)-(２)</t>
    <rPh sb="7" eb="9">
      <t>ゾウゲン</t>
    </rPh>
    <rPh sb="9" eb="10">
      <t>サ</t>
    </rPh>
    <rPh sb="10" eb="11">
      <t>ガク</t>
    </rPh>
    <phoneticPr fontId="2"/>
  </si>
  <si>
    <t>サービス活動外増減の部</t>
    <rPh sb="4" eb="6">
      <t>カツドウ</t>
    </rPh>
    <rPh sb="6" eb="7">
      <t>ガイ</t>
    </rPh>
    <rPh sb="7" eb="9">
      <t>ゾウゲン</t>
    </rPh>
    <rPh sb="10" eb="11">
      <t>ブ</t>
    </rPh>
    <phoneticPr fontId="2"/>
  </si>
  <si>
    <t>サービス活動外収益計(４)</t>
    <rPh sb="7" eb="9">
      <t>シュウエキ</t>
    </rPh>
    <rPh sb="9" eb="10">
      <t>ケイ</t>
    </rPh>
    <phoneticPr fontId="2"/>
  </si>
  <si>
    <t>サービス活動外費用計（５）</t>
    <rPh sb="7" eb="9">
      <t>ヒヨウ</t>
    </rPh>
    <phoneticPr fontId="2"/>
  </si>
  <si>
    <t>　サービス活動外増減差額（６）=(４)－(５)</t>
    <rPh sb="8" eb="10">
      <t>ゾウゲン</t>
    </rPh>
    <rPh sb="10" eb="11">
      <t>サ</t>
    </rPh>
    <rPh sb="11" eb="12">
      <t>ガク</t>
    </rPh>
    <phoneticPr fontId="2"/>
  </si>
  <si>
    <t>経常増減差額(７)=(３)＋(６)</t>
    <rPh sb="2" eb="4">
      <t>ゾウゲン</t>
    </rPh>
    <rPh sb="4" eb="5">
      <t>サ</t>
    </rPh>
    <rPh sb="5" eb="6">
      <t>ガク</t>
    </rPh>
    <phoneticPr fontId="2"/>
  </si>
  <si>
    <t>　特別増減差額（10）=(８)－(９)</t>
    <rPh sb="1" eb="3">
      <t>トクベツ</t>
    </rPh>
    <rPh sb="3" eb="5">
      <t>ゾウゲン</t>
    </rPh>
    <rPh sb="5" eb="7">
      <t>サガク</t>
    </rPh>
    <phoneticPr fontId="2"/>
  </si>
  <si>
    <t>　サービス活動増減差額 (３)＝(１)－（２）</t>
    <rPh sb="5" eb="7">
      <t>カツドウ</t>
    </rPh>
    <rPh sb="7" eb="9">
      <t>ゾウゲン</t>
    </rPh>
    <rPh sb="9" eb="10">
      <t>サ</t>
    </rPh>
    <rPh sb="10" eb="11">
      <t>ガク</t>
    </rPh>
    <phoneticPr fontId="2"/>
  </si>
  <si>
    <t>サービス活動外収益計(４)</t>
    <rPh sb="7" eb="9">
      <t>シュウエキ</t>
    </rPh>
    <phoneticPr fontId="2"/>
  </si>
  <si>
    <t>サービス活動外費用計(５)</t>
    <rPh sb="7" eb="9">
      <t>ヒヨウ</t>
    </rPh>
    <phoneticPr fontId="2"/>
  </si>
  <si>
    <t>　サービス活動外増減差額(６)＝(４)-（５）</t>
    <rPh sb="8" eb="10">
      <t>ゾウゲン</t>
    </rPh>
    <rPh sb="10" eb="11">
      <t>サ</t>
    </rPh>
    <rPh sb="11" eb="12">
      <t>ガク</t>
    </rPh>
    <phoneticPr fontId="2"/>
  </si>
  <si>
    <t>　特別増減差額(10)=(８)-(９)</t>
    <rPh sb="1" eb="3">
      <t>トクベツ</t>
    </rPh>
    <rPh sb="3" eb="5">
      <t>ゾウゲン</t>
    </rPh>
    <rPh sb="5" eb="6">
      <t>サ</t>
    </rPh>
    <rPh sb="6" eb="7">
      <t>ガク</t>
    </rPh>
    <phoneticPr fontId="2"/>
  </si>
  <si>
    <t>勘定科目</t>
    <rPh sb="0" eb="2">
      <t>カンジョウ</t>
    </rPh>
    <rPh sb="2" eb="4">
      <t>カモク</t>
    </rPh>
    <phoneticPr fontId="2"/>
  </si>
  <si>
    <t>　施設整備等資金収支差額(６)=(４)－(５)</t>
    <rPh sb="1" eb="3">
      <t>シセツ</t>
    </rPh>
    <rPh sb="3" eb="5">
      <t>セイビ</t>
    </rPh>
    <rPh sb="5" eb="6">
      <t>トウ</t>
    </rPh>
    <rPh sb="6" eb="8">
      <t>シキン</t>
    </rPh>
    <rPh sb="8" eb="10">
      <t>シュウシ</t>
    </rPh>
    <phoneticPr fontId="2"/>
  </si>
  <si>
    <t>施設整備等支出計(５)</t>
    <rPh sb="0" eb="2">
      <t>シセツ</t>
    </rPh>
    <rPh sb="2" eb="4">
      <t>セイビ</t>
    </rPh>
    <rPh sb="4" eb="5">
      <t>トウ</t>
    </rPh>
    <rPh sb="5" eb="7">
      <t>シシュツ</t>
    </rPh>
    <phoneticPr fontId="2"/>
  </si>
  <si>
    <t>施設整備等収入計(４)</t>
    <rPh sb="0" eb="2">
      <t>シセツ</t>
    </rPh>
    <rPh sb="2" eb="4">
      <t>セイビ</t>
    </rPh>
    <rPh sb="4" eb="5">
      <t>トウ</t>
    </rPh>
    <rPh sb="5" eb="7">
      <t>シュウニュウ</t>
    </rPh>
    <phoneticPr fontId="2"/>
  </si>
  <si>
    <t>施設整備等による収支</t>
    <rPh sb="0" eb="2">
      <t>シセツ</t>
    </rPh>
    <rPh sb="2" eb="5">
      <t>セイビトウ</t>
    </rPh>
    <rPh sb="8" eb="10">
      <t>シュウシ</t>
    </rPh>
    <phoneticPr fontId="2"/>
  </si>
  <si>
    <t>資金収支計算書</t>
    <phoneticPr fontId="2"/>
  </si>
  <si>
    <t>　施設整備等資金収支差額(６)=(４)－(５）</t>
    <rPh sb="1" eb="3">
      <t>シセツ</t>
    </rPh>
    <rPh sb="3" eb="5">
      <t>セイビ</t>
    </rPh>
    <rPh sb="5" eb="6">
      <t>トウ</t>
    </rPh>
    <rPh sb="6" eb="8">
      <t>シキン</t>
    </rPh>
    <phoneticPr fontId="2"/>
  </si>
  <si>
    <t>施設整備等支出計(５)</t>
    <rPh sb="0" eb="2">
      <t>シセツ</t>
    </rPh>
    <rPh sb="2" eb="5">
      <t>セイビトウ</t>
    </rPh>
    <phoneticPr fontId="2"/>
  </si>
  <si>
    <t>　当期資金収支差額合計(11)=(３)+(６)+(９)－(10)</t>
    <phoneticPr fontId="2"/>
  </si>
  <si>
    <t>　前期末支払資金残高(12)</t>
    <phoneticPr fontId="2"/>
  </si>
  <si>
    <t>　当期末支払資金残高(11)＋(12)</t>
    <phoneticPr fontId="2"/>
  </si>
  <si>
    <t>事業活動による収支</t>
    <rPh sb="0" eb="2">
      <t>ジギョウ</t>
    </rPh>
    <rPh sb="2" eb="4">
      <t>カツドウ</t>
    </rPh>
    <rPh sb="7" eb="9">
      <t>シュウシ</t>
    </rPh>
    <phoneticPr fontId="2"/>
  </si>
  <si>
    <t>その他の活動による収支</t>
    <rPh sb="2" eb="3">
      <t>タ</t>
    </rPh>
    <rPh sb="4" eb="6">
      <t>カツドウ</t>
    </rPh>
    <rPh sb="9" eb="11">
      <t>シュウシ</t>
    </rPh>
    <phoneticPr fontId="2"/>
  </si>
  <si>
    <t>固定資産</t>
    <phoneticPr fontId="2"/>
  </si>
  <si>
    <t xml:space="preserve"> その他の固定資産</t>
    <phoneticPr fontId="2"/>
  </si>
  <si>
    <t>純　　資　　産　　の　　部</t>
    <phoneticPr fontId="2"/>
  </si>
  <si>
    <t>基本金</t>
    <phoneticPr fontId="2"/>
  </si>
  <si>
    <t>国庫補助金等特別積立金</t>
    <phoneticPr fontId="2"/>
  </si>
  <si>
    <t>その他の積立金</t>
    <phoneticPr fontId="2"/>
  </si>
  <si>
    <t>資産の部合計</t>
    <phoneticPr fontId="2"/>
  </si>
  <si>
    <t>（単位：円）</t>
    <phoneticPr fontId="2"/>
  </si>
  <si>
    <t>予算(A)</t>
    <rPh sb="0" eb="2">
      <t>ヨサン</t>
    </rPh>
    <phoneticPr fontId="2"/>
  </si>
  <si>
    <t>決算(B)</t>
    <rPh sb="0" eb="2">
      <t>ケッサン</t>
    </rPh>
    <phoneticPr fontId="2"/>
  </si>
  <si>
    <t>差異(A)-(B)</t>
    <rPh sb="0" eb="2">
      <t>サイ</t>
    </rPh>
    <phoneticPr fontId="2"/>
  </si>
  <si>
    <t>その他の活動収入計(７)</t>
    <rPh sb="2" eb="3">
      <t>タ</t>
    </rPh>
    <rPh sb="4" eb="6">
      <t>カツドウ</t>
    </rPh>
    <phoneticPr fontId="2"/>
  </si>
  <si>
    <t>当年度決算(A)</t>
    <rPh sb="0" eb="1">
      <t>トウ</t>
    </rPh>
    <rPh sb="1" eb="3">
      <t>ネンド</t>
    </rPh>
    <rPh sb="3" eb="5">
      <t>ケッサン</t>
    </rPh>
    <phoneticPr fontId="2"/>
  </si>
  <si>
    <t>前年度決算(B)</t>
    <rPh sb="0" eb="3">
      <t>ゼンネンド</t>
    </rPh>
    <rPh sb="3" eb="5">
      <t>ケッサン</t>
    </rPh>
    <phoneticPr fontId="2"/>
  </si>
  <si>
    <t>増減(A)-(B)</t>
    <phoneticPr fontId="2"/>
  </si>
  <si>
    <t>当期活動増減差額(11)=(7)+(10)</t>
    <rPh sb="0" eb="2">
      <t>トウキ</t>
    </rPh>
    <rPh sb="2" eb="4">
      <t>カツドウ</t>
    </rPh>
    <rPh sb="4" eb="6">
      <t>ゾウゲン</t>
    </rPh>
    <rPh sb="6" eb="7">
      <t>サ</t>
    </rPh>
    <rPh sb="7" eb="8">
      <t>ガク</t>
    </rPh>
    <phoneticPr fontId="2"/>
  </si>
  <si>
    <t>前期繰越活動増減差額(12）</t>
    <rPh sb="4" eb="6">
      <t>カツドウ</t>
    </rPh>
    <rPh sb="6" eb="8">
      <t>ゾウゲン</t>
    </rPh>
    <rPh sb="8" eb="10">
      <t>サガク</t>
    </rPh>
    <phoneticPr fontId="2"/>
  </si>
  <si>
    <t>当期末繰越活動増減差額(13)=(11)+(12)</t>
    <rPh sb="0" eb="2">
      <t>トウキ</t>
    </rPh>
    <rPh sb="2" eb="3">
      <t>マツ</t>
    </rPh>
    <rPh sb="3" eb="5">
      <t>クリコシ</t>
    </rPh>
    <rPh sb="5" eb="7">
      <t>カツドウ</t>
    </rPh>
    <rPh sb="7" eb="9">
      <t>ゾウゲン</t>
    </rPh>
    <rPh sb="9" eb="11">
      <t>サガク</t>
    </rPh>
    <phoneticPr fontId="2"/>
  </si>
  <si>
    <t>基本金取崩額(14)</t>
    <rPh sb="0" eb="2">
      <t>キホン</t>
    </rPh>
    <rPh sb="2" eb="3">
      <t>キン</t>
    </rPh>
    <rPh sb="3" eb="5">
      <t>トリクズシ</t>
    </rPh>
    <rPh sb="5" eb="6">
      <t>ガク</t>
    </rPh>
    <phoneticPr fontId="2"/>
  </si>
  <si>
    <t>その他の積立金取崩額(15)</t>
    <phoneticPr fontId="2"/>
  </si>
  <si>
    <t>その他の積立金積立額(16)</t>
    <rPh sb="7" eb="9">
      <t>ツミタテ</t>
    </rPh>
    <rPh sb="9" eb="10">
      <t>ガク</t>
    </rPh>
    <phoneticPr fontId="2"/>
  </si>
  <si>
    <t>次期繰越活動増減差額(17)=(13)+(14)+(15)-(16)</t>
    <rPh sb="4" eb="6">
      <t>カツドウ</t>
    </rPh>
    <rPh sb="6" eb="8">
      <t>ゾウゲン</t>
    </rPh>
    <rPh sb="8" eb="10">
      <t>サガク</t>
    </rPh>
    <phoneticPr fontId="2"/>
  </si>
  <si>
    <t>　当期資金収支差額合計(10)=(３)+(６)+(９)</t>
    <phoneticPr fontId="2"/>
  </si>
  <si>
    <t>　前期末支払資金残高(11)</t>
    <phoneticPr fontId="2"/>
  </si>
  <si>
    <t>　当期末支払資金残高(10)＋(11)</t>
    <phoneticPr fontId="2"/>
  </si>
  <si>
    <r>
      <t>事業</t>
    </r>
    <r>
      <rPr>
        <sz val="9"/>
        <color indexed="8"/>
        <rFont val="ＭＳ 明朝"/>
        <family val="1"/>
        <charset val="128"/>
      </rPr>
      <t>活動収入計(１)</t>
    </r>
    <rPh sb="0" eb="2">
      <t>ジギョウ</t>
    </rPh>
    <rPh sb="2" eb="4">
      <t>カツドウ</t>
    </rPh>
    <phoneticPr fontId="2"/>
  </si>
  <si>
    <r>
      <t>事業</t>
    </r>
    <r>
      <rPr>
        <sz val="9"/>
        <color indexed="8"/>
        <rFont val="ＭＳ 明朝"/>
        <family val="1"/>
        <charset val="128"/>
      </rPr>
      <t>活動支出計(２)</t>
    </r>
    <rPh sb="0" eb="2">
      <t>ジギョウ</t>
    </rPh>
    <rPh sb="2" eb="4">
      <t>カツドウ</t>
    </rPh>
    <phoneticPr fontId="2"/>
  </si>
  <si>
    <r>
      <t>　事業</t>
    </r>
    <r>
      <rPr>
        <sz val="9"/>
        <color indexed="8"/>
        <rFont val="ＭＳ 明朝"/>
        <family val="1"/>
        <charset val="128"/>
      </rPr>
      <t>活動資金収支差額(３)=(１)－(２)</t>
    </r>
    <rPh sb="1" eb="3">
      <t>ジギョウ</t>
    </rPh>
    <rPh sb="3" eb="5">
      <t>カツドウ</t>
    </rPh>
    <rPh sb="5" eb="7">
      <t>シキン</t>
    </rPh>
    <rPh sb="7" eb="9">
      <t>シュウシ</t>
    </rPh>
    <rPh sb="9" eb="11">
      <t>サガク</t>
    </rPh>
    <phoneticPr fontId="2"/>
  </si>
  <si>
    <r>
      <t>その他の活動</t>
    </r>
    <r>
      <rPr>
        <sz val="9"/>
        <color indexed="8"/>
        <rFont val="ＭＳ 明朝"/>
        <family val="1"/>
        <charset val="128"/>
      </rPr>
      <t>支出計(８)</t>
    </r>
    <rPh sb="2" eb="3">
      <t>タ</t>
    </rPh>
    <rPh sb="4" eb="6">
      <t>カツドウ</t>
    </rPh>
    <phoneticPr fontId="2"/>
  </si>
  <si>
    <r>
      <t>　その他の</t>
    </r>
    <r>
      <rPr>
        <sz val="9"/>
        <color indexed="8"/>
        <rFont val="ＭＳ 明朝"/>
        <family val="1"/>
        <charset val="128"/>
      </rPr>
      <t>活動資金収支差額(９)=(７)－(８)</t>
    </r>
    <rPh sb="3" eb="4">
      <t>タ</t>
    </rPh>
    <phoneticPr fontId="2"/>
  </si>
  <si>
    <r>
      <t>事業</t>
    </r>
    <r>
      <rPr>
        <sz val="9"/>
        <color indexed="8"/>
        <rFont val="ＭＳ 明朝"/>
        <family val="1"/>
        <charset val="128"/>
      </rPr>
      <t>活動支出計(２)</t>
    </r>
    <rPh sb="0" eb="2">
      <t>ジギョウ</t>
    </rPh>
    <rPh sb="2" eb="4">
      <t>カツドウ</t>
    </rPh>
    <rPh sb="4" eb="7">
      <t>シシュツケイ</t>
    </rPh>
    <phoneticPr fontId="2"/>
  </si>
  <si>
    <r>
      <t>　事業</t>
    </r>
    <r>
      <rPr>
        <sz val="9"/>
        <color indexed="8"/>
        <rFont val="ＭＳ 明朝"/>
        <family val="1"/>
        <charset val="128"/>
      </rPr>
      <t>活動資金収支差額(３)=(１)－(２)</t>
    </r>
    <rPh sb="1" eb="3">
      <t>ジギョウ</t>
    </rPh>
    <rPh sb="3" eb="5">
      <t>カツドウ</t>
    </rPh>
    <phoneticPr fontId="2"/>
  </si>
  <si>
    <r>
      <t>その他の活動</t>
    </r>
    <r>
      <rPr>
        <sz val="9"/>
        <color indexed="8"/>
        <rFont val="ＭＳ 明朝"/>
        <family val="1"/>
        <charset val="128"/>
      </rPr>
      <t>収入計(７)</t>
    </r>
    <rPh sb="2" eb="3">
      <t>タ</t>
    </rPh>
    <rPh sb="4" eb="6">
      <t>カツドウ</t>
    </rPh>
    <phoneticPr fontId="2"/>
  </si>
  <si>
    <t>児童福祉事業収入</t>
  </si>
  <si>
    <t>保育事業収入</t>
  </si>
  <si>
    <t>経常経費寄付金収入</t>
  </si>
  <si>
    <t>受取利息配当金収入</t>
  </si>
  <si>
    <t>その他の収入</t>
  </si>
  <si>
    <t>人件費支出</t>
  </si>
  <si>
    <t>事業費支出</t>
  </si>
  <si>
    <t>事務費支出</t>
  </si>
  <si>
    <t>その他の支出</t>
  </si>
  <si>
    <t>施設整備等による収支</t>
  </si>
  <si>
    <t>収入</t>
  </si>
  <si>
    <t>施設整備等補助金収入</t>
  </si>
  <si>
    <t>支出</t>
  </si>
  <si>
    <t>固定資産取得支出</t>
  </si>
  <si>
    <t>その他の活動による収支</t>
  </si>
  <si>
    <t>積立資産取崩収入</t>
  </si>
  <si>
    <t>積立資産支出</t>
  </si>
  <si>
    <t>その他の活動による支出</t>
  </si>
  <si>
    <t>―</t>
  </si>
  <si>
    <t>第1号の1様式</t>
    <phoneticPr fontId="2"/>
  </si>
  <si>
    <t>（自）平成 27 年  4 月  1 日  （至）平成 28 年  3 月 31 日</t>
    <phoneticPr fontId="2"/>
  </si>
  <si>
    <t>本　部</t>
  </si>
  <si>
    <t>双葉保育園</t>
  </si>
  <si>
    <t>双葉第二保育園</t>
  </si>
  <si>
    <t>聖ヨハネ乳児保育園</t>
  </si>
  <si>
    <t>しお子どもの家</t>
  </si>
  <si>
    <t>しお児童クラブ</t>
  </si>
  <si>
    <t>押水児童クラブ</t>
  </si>
  <si>
    <t>合計</t>
    <phoneticPr fontId="2"/>
  </si>
  <si>
    <t>内部取引消去</t>
    <phoneticPr fontId="2"/>
  </si>
  <si>
    <t>事業区分合計</t>
    <phoneticPr fontId="2"/>
  </si>
  <si>
    <t>拠点区分間繰入金収入</t>
  </si>
  <si>
    <t>拠点区分間繰入金支出</t>
  </si>
  <si>
    <t>第1号の3様式</t>
    <phoneticPr fontId="2"/>
  </si>
  <si>
    <t>社会福祉事業区分 資金収支内訳表</t>
    <phoneticPr fontId="2"/>
  </si>
  <si>
    <t xml:space="preserve">  雑収入</t>
  </si>
  <si>
    <t xml:space="preserve">    その他の雑収入</t>
  </si>
  <si>
    <t xml:space="preserve">  旅費交通費支出</t>
  </si>
  <si>
    <t xml:space="preserve">  研修研究費支出</t>
  </si>
  <si>
    <t xml:space="preserve">  事務消耗品費支出</t>
  </si>
  <si>
    <t xml:space="preserve">  通信運搬費支出</t>
  </si>
  <si>
    <t xml:space="preserve">  会議費支出</t>
  </si>
  <si>
    <t xml:space="preserve">  手数料支出</t>
  </si>
  <si>
    <t xml:space="preserve">  雑支出（事務）</t>
  </si>
  <si>
    <t xml:space="preserve">    その他の雑支出（事務）</t>
  </si>
  <si>
    <t>第1号の4様式</t>
    <phoneticPr fontId="2"/>
  </si>
  <si>
    <t>本　部拠点区分 資金収支計算書</t>
    <phoneticPr fontId="2"/>
  </si>
  <si>
    <t xml:space="preserve">  委託費収入</t>
  </si>
  <si>
    <t xml:space="preserve">    一般分運営費</t>
  </si>
  <si>
    <t xml:space="preserve">  その他の事業収入</t>
  </si>
  <si>
    <t xml:space="preserve">    補助金事業収入</t>
  </si>
  <si>
    <t xml:space="preserve">  受入研修費収入</t>
  </si>
  <si>
    <t xml:space="preserve">  利用者等外給食費収入</t>
  </si>
  <si>
    <t xml:space="preserve">  職員給料支出</t>
  </si>
  <si>
    <t xml:space="preserve">    職員俸給</t>
  </si>
  <si>
    <t xml:space="preserve">    扶養手当</t>
  </si>
  <si>
    <t xml:space="preserve">    通勤手当</t>
  </si>
  <si>
    <t xml:space="preserve">    特殊業務手当</t>
  </si>
  <si>
    <t xml:space="preserve">    超過勤務手当</t>
  </si>
  <si>
    <t xml:space="preserve">    地域手当</t>
  </si>
  <si>
    <t xml:space="preserve">    休日差額</t>
  </si>
  <si>
    <t xml:space="preserve">    年末保育手当</t>
  </si>
  <si>
    <t xml:space="preserve">  職員賞与支出</t>
  </si>
  <si>
    <t xml:space="preserve">  非常勤職員給与支出</t>
  </si>
  <si>
    <t xml:space="preserve">    非常勤職員等給与支出</t>
  </si>
  <si>
    <t xml:space="preserve">    嘱託医手当</t>
  </si>
  <si>
    <t xml:space="preserve">  派遣職員費支出</t>
  </si>
  <si>
    <t xml:space="preserve">  退職給付支出</t>
  </si>
  <si>
    <t xml:space="preserve">  法定福利費支出</t>
  </si>
  <si>
    <t xml:space="preserve">  給食費支出</t>
  </si>
  <si>
    <t xml:space="preserve">  保健衛生費支出</t>
  </si>
  <si>
    <t xml:space="preserve">  保育材料費支出</t>
  </si>
  <si>
    <t xml:space="preserve">  水道光熱費支出</t>
  </si>
  <si>
    <t xml:space="preserve">  燃料費支出</t>
  </si>
  <si>
    <t xml:space="preserve">  消耗器具備品費支出</t>
  </si>
  <si>
    <t xml:space="preserve">  保険料支出</t>
  </si>
  <si>
    <t xml:space="preserve">  賃借料支出</t>
  </si>
  <si>
    <t xml:space="preserve">  雑支出（事業）</t>
  </si>
  <si>
    <t xml:space="preserve">  福利厚生費支出</t>
  </si>
  <si>
    <t xml:space="preserve">  職員被服費支出</t>
  </si>
  <si>
    <t xml:space="preserve">  印刷製本費支出</t>
  </si>
  <si>
    <t xml:space="preserve">  修繕費支出</t>
  </si>
  <si>
    <t xml:space="preserve">  広報費支出</t>
  </si>
  <si>
    <t xml:space="preserve">  業務委託費支出</t>
  </si>
  <si>
    <t xml:space="preserve">  土地・建物賃借料支出</t>
  </si>
  <si>
    <t xml:space="preserve">  保守料支出</t>
  </si>
  <si>
    <t xml:space="preserve">  諸会費支出</t>
  </si>
  <si>
    <t xml:space="preserve">  利用者等外給食費支出</t>
  </si>
  <si>
    <t xml:space="preserve">  ソフトウエア取得支出</t>
  </si>
  <si>
    <t xml:space="preserve">  保育所繰越積立資産支出</t>
  </si>
  <si>
    <t xml:space="preserve">    人件費積立資産支出</t>
  </si>
  <si>
    <t xml:space="preserve">  保育所施設・設備整備積立資産支出</t>
  </si>
  <si>
    <t xml:space="preserve">  退職手当預け金支出</t>
  </si>
  <si>
    <t>双葉保育園拠点区分 資金収支計算書</t>
    <phoneticPr fontId="2"/>
  </si>
  <si>
    <t xml:space="preserve">    管理職手当</t>
  </si>
  <si>
    <t xml:space="preserve">    住居手当</t>
  </si>
  <si>
    <t xml:space="preserve">    夜間手当</t>
  </si>
  <si>
    <t xml:space="preserve">  施設整備等補助金収入</t>
  </si>
  <si>
    <t xml:space="preserve">  器具及び備品取得支出</t>
  </si>
  <si>
    <t>双葉第二保育園拠点区分 資金収支計算書</t>
    <phoneticPr fontId="2"/>
  </si>
  <si>
    <t xml:space="preserve">  保育所繰越積立資産取崩収入</t>
  </si>
  <si>
    <t xml:space="preserve">    人件費積立資産取崩収入</t>
  </si>
  <si>
    <t>聖ヨハネ乳児保育園拠点区分 資金収支計算書</t>
    <phoneticPr fontId="2"/>
  </si>
  <si>
    <t xml:space="preserve">  措置費収入</t>
  </si>
  <si>
    <t xml:space="preserve">    事務費収入</t>
  </si>
  <si>
    <t xml:space="preserve">    事業費収入</t>
  </si>
  <si>
    <t xml:space="preserve">    受託事業収入</t>
  </si>
  <si>
    <t xml:space="preserve">    宿直手当</t>
  </si>
  <si>
    <t xml:space="preserve">    主任手当</t>
  </si>
  <si>
    <t xml:space="preserve">    経理手当</t>
  </si>
  <si>
    <t xml:space="preserve">    調理手当</t>
  </si>
  <si>
    <t xml:space="preserve">    総括主任手当</t>
  </si>
  <si>
    <t xml:space="preserve">  医療費支出</t>
  </si>
  <si>
    <t xml:space="preserve">  被服費支出</t>
  </si>
  <si>
    <t xml:space="preserve">  教養娯楽費支出</t>
  </si>
  <si>
    <t xml:space="preserve">  日用品費支出</t>
  </si>
  <si>
    <t xml:space="preserve">  本人支給金支出</t>
  </si>
  <si>
    <t xml:space="preserve">  教育指導費支出</t>
  </si>
  <si>
    <t xml:space="preserve">    義務教育費</t>
  </si>
  <si>
    <t xml:space="preserve">    高校教育費</t>
  </si>
  <si>
    <t xml:space="preserve">    学校給食費</t>
  </si>
  <si>
    <t xml:space="preserve">    見学旅行費</t>
  </si>
  <si>
    <t xml:space="preserve">    入進学支度金</t>
  </si>
  <si>
    <t xml:space="preserve">    幼稚園費</t>
  </si>
  <si>
    <t xml:space="preserve">  就職支度費支出</t>
  </si>
  <si>
    <t xml:space="preserve">  車輌費支出</t>
  </si>
  <si>
    <t xml:space="preserve">  租税公課支出</t>
  </si>
  <si>
    <t xml:space="preserve">  渉外費支出</t>
  </si>
  <si>
    <t xml:space="preserve">  措置施設繰越特定積立資産支出</t>
  </si>
  <si>
    <t xml:space="preserve">    修繕費積立資産支出</t>
  </si>
  <si>
    <t xml:space="preserve">    備品等購入積立資産支出</t>
  </si>
  <si>
    <t>しお子どもの家拠点区分 資金収支計算書</t>
    <phoneticPr fontId="2"/>
  </si>
  <si>
    <t xml:space="preserve">    副主任手当</t>
  </si>
  <si>
    <t>しお児童クラブ拠点区分 資金収支計算書</t>
    <phoneticPr fontId="2"/>
  </si>
  <si>
    <t>押水児童クラブ拠点区分 資金収支計算書</t>
    <phoneticPr fontId="2"/>
  </si>
  <si>
    <t>児童福祉事業収益</t>
  </si>
  <si>
    <t>保育事業収益</t>
  </si>
  <si>
    <t>経常経費寄付金収益</t>
  </si>
  <si>
    <t>その他の収益</t>
  </si>
  <si>
    <t>人件費</t>
  </si>
  <si>
    <t>事業費</t>
  </si>
  <si>
    <t>事務費</t>
  </si>
  <si>
    <t>減価償却費</t>
  </si>
  <si>
    <t>国庫補助金等特別積立金取崩額</t>
  </si>
  <si>
    <t>その他の費用</t>
  </si>
  <si>
    <t>受取利息配当金収益</t>
  </si>
  <si>
    <t>その他のサービス活動外収益</t>
  </si>
  <si>
    <t>費用</t>
  </si>
  <si>
    <t>その他のサービス活動外費用</t>
  </si>
  <si>
    <t>施設整備等補助金収益</t>
  </si>
  <si>
    <t>その他の特別収益</t>
  </si>
  <si>
    <t>固定資産売却損・処分損</t>
  </si>
  <si>
    <t>国庫補助金等特別積立金積立額</t>
  </si>
  <si>
    <t>その他の特別損失</t>
  </si>
  <si>
    <t>第2号の1様式</t>
    <phoneticPr fontId="2"/>
  </si>
  <si>
    <t>事業活動計算書</t>
    <phoneticPr fontId="2"/>
  </si>
  <si>
    <t>合計</t>
    <phoneticPr fontId="2"/>
  </si>
  <si>
    <t>内部取引消去</t>
    <phoneticPr fontId="2"/>
  </si>
  <si>
    <t>事業区分合計</t>
    <phoneticPr fontId="2"/>
  </si>
  <si>
    <t>拠点区分間繰入金収益</t>
  </si>
  <si>
    <t>拠点区分間繰入金費用</t>
  </si>
  <si>
    <t>第2号の3様式</t>
    <phoneticPr fontId="2"/>
  </si>
  <si>
    <t>社会福祉事業区分 事業活動内訳表</t>
    <phoneticPr fontId="2"/>
  </si>
  <si>
    <t xml:space="preserve">  その他の収益</t>
  </si>
  <si>
    <t xml:space="preserve">    その他の収益</t>
  </si>
  <si>
    <t xml:space="preserve">  旅費交通費</t>
  </si>
  <si>
    <t xml:space="preserve">  事務消耗品費</t>
  </si>
  <si>
    <t xml:space="preserve">  通信運搬費</t>
  </si>
  <si>
    <t xml:space="preserve">  会議費</t>
  </si>
  <si>
    <t xml:space="preserve">  手数料</t>
  </si>
  <si>
    <t xml:space="preserve">  雑費（事務）</t>
  </si>
  <si>
    <t xml:space="preserve">    その他の雑費（事務）</t>
  </si>
  <si>
    <t xml:space="preserve">  雑収益</t>
  </si>
  <si>
    <t>特別増減の部</t>
  </si>
  <si>
    <t>収益</t>
  </si>
  <si>
    <t>第2号の4様式</t>
    <phoneticPr fontId="2"/>
  </si>
  <si>
    <t>本　部拠点区分 事業活動計算書</t>
    <phoneticPr fontId="2"/>
  </si>
  <si>
    <t xml:space="preserve">  委託費収益</t>
  </si>
  <si>
    <t xml:space="preserve">  その他の事業収益</t>
  </si>
  <si>
    <t xml:space="preserve">    補助金事業収益</t>
  </si>
  <si>
    <t xml:space="preserve">  職員給料</t>
  </si>
  <si>
    <t xml:space="preserve">  職員賞与</t>
  </si>
  <si>
    <t xml:space="preserve">  非常勤職員給与</t>
  </si>
  <si>
    <t xml:space="preserve">    非常勤職員等給与</t>
  </si>
  <si>
    <t xml:space="preserve">  派遣職員費</t>
  </si>
  <si>
    <t xml:space="preserve">  退職給付費用</t>
  </si>
  <si>
    <t xml:space="preserve">  法定福利費</t>
  </si>
  <si>
    <t xml:space="preserve">  給食費</t>
  </si>
  <si>
    <t xml:space="preserve">  保健衛生費</t>
  </si>
  <si>
    <t xml:space="preserve">  保育材料費</t>
  </si>
  <si>
    <t xml:space="preserve">  水道光熱費</t>
  </si>
  <si>
    <t xml:space="preserve">  燃料費</t>
  </si>
  <si>
    <t xml:space="preserve">  消耗器具備品費</t>
  </si>
  <si>
    <t xml:space="preserve">  保険料</t>
  </si>
  <si>
    <t xml:space="preserve">  賃借料</t>
  </si>
  <si>
    <t xml:space="preserve">  雑費</t>
  </si>
  <si>
    <t xml:space="preserve">  福利厚生費</t>
  </si>
  <si>
    <t xml:space="preserve">  職員被服費</t>
  </si>
  <si>
    <t xml:space="preserve">  研修研究費</t>
  </si>
  <si>
    <t xml:space="preserve">  印刷製本費</t>
  </si>
  <si>
    <t xml:space="preserve">  修繕費</t>
  </si>
  <si>
    <t xml:space="preserve">  広報費</t>
  </si>
  <si>
    <t xml:space="preserve">  業務委託費</t>
  </si>
  <si>
    <t xml:space="preserve">  土地・建物賃借料</t>
  </si>
  <si>
    <t xml:space="preserve">  保守料</t>
  </si>
  <si>
    <t xml:space="preserve">  諸会費</t>
  </si>
  <si>
    <t xml:space="preserve">  受入研修費収益</t>
  </si>
  <si>
    <t xml:space="preserve">  利用者等外給食収益</t>
  </si>
  <si>
    <t xml:space="preserve">  利用者等外給食費</t>
  </si>
  <si>
    <t xml:space="preserve">  器具及び備品売却損・処分損</t>
  </si>
  <si>
    <t xml:space="preserve">  国庫補助 会計基準移行時 過年度分修正額</t>
  </si>
  <si>
    <t xml:space="preserve">  人件費積立金積立額</t>
  </si>
  <si>
    <t xml:space="preserve">  保育所施設・設備整備積立金積立額</t>
  </si>
  <si>
    <t>双葉保育園拠点区分 事業活動計算書</t>
    <phoneticPr fontId="2"/>
  </si>
  <si>
    <t xml:space="preserve">  その他の費用</t>
  </si>
  <si>
    <t xml:space="preserve">    退職手当預け金差損</t>
  </si>
  <si>
    <t xml:space="preserve">  施設整備等補助金収益</t>
  </si>
  <si>
    <t xml:space="preserve">  退職手当移管金収益</t>
  </si>
  <si>
    <t>双葉第二保育園拠点区分 事業活動計算書</t>
    <phoneticPr fontId="2"/>
  </si>
  <si>
    <t xml:space="preserve">    退職給付引当金戻入益</t>
  </si>
  <si>
    <t xml:space="preserve">  退職手当移管金費用</t>
  </si>
  <si>
    <t xml:space="preserve">  人件費積立金取崩額</t>
  </si>
  <si>
    <t>聖ヨハネ乳児保育園拠点区分 事業活動計算書</t>
    <phoneticPr fontId="2"/>
  </si>
  <si>
    <t xml:space="preserve">  措置費収益</t>
  </si>
  <si>
    <t xml:space="preserve">    事務費収益</t>
  </si>
  <si>
    <t xml:space="preserve">    事業費収益</t>
  </si>
  <si>
    <t xml:space="preserve">    受託事業収益</t>
  </si>
  <si>
    <t xml:space="preserve">  医療費</t>
  </si>
  <si>
    <t xml:space="preserve">  被服費</t>
  </si>
  <si>
    <t xml:space="preserve">  教養娯楽費</t>
  </si>
  <si>
    <t xml:space="preserve">  日用品費</t>
  </si>
  <si>
    <t xml:space="preserve">  本人支給金</t>
  </si>
  <si>
    <t xml:space="preserve">  教育指導費</t>
  </si>
  <si>
    <t xml:space="preserve">  就職支度費</t>
  </si>
  <si>
    <t xml:space="preserve">  車輌費</t>
  </si>
  <si>
    <t xml:space="preserve">  租税公課</t>
  </si>
  <si>
    <t xml:space="preserve">  渉外費</t>
  </si>
  <si>
    <t xml:space="preserve">  雑損失</t>
  </si>
  <si>
    <t xml:space="preserve">  措置施設繰越積立金積立額</t>
  </si>
  <si>
    <t xml:space="preserve">  修繕積立金積立額</t>
  </si>
  <si>
    <t xml:space="preserve">  備品等購入積立金積立額</t>
  </si>
  <si>
    <t>しお子どもの家拠点区分 事業活動計算書</t>
    <phoneticPr fontId="2"/>
  </si>
  <si>
    <t>しお児童クラブ拠点区分 事業活動計算書</t>
    <phoneticPr fontId="2"/>
  </si>
  <si>
    <t>押水児童クラブ拠点区分 事業活動計算書</t>
    <phoneticPr fontId="2"/>
  </si>
  <si>
    <t>流動資産</t>
    <phoneticPr fontId="2"/>
  </si>
  <si>
    <t xml:space="preserve">  現金預金</t>
  </si>
  <si>
    <t xml:space="preserve">  事業未収金</t>
  </si>
  <si>
    <t xml:space="preserve">  未収金</t>
  </si>
  <si>
    <t xml:space="preserve">  未収補助金</t>
  </si>
  <si>
    <t xml:space="preserve">  立替金</t>
  </si>
  <si>
    <t xml:space="preserve">  仮払金</t>
  </si>
  <si>
    <t xml:space="preserve">  その他の流動資産</t>
  </si>
  <si>
    <t>固定資産</t>
    <phoneticPr fontId="2"/>
  </si>
  <si>
    <t xml:space="preserve"> 基本財産</t>
    <phoneticPr fontId="2"/>
  </si>
  <si>
    <t xml:space="preserve">  土地</t>
  </si>
  <si>
    <t xml:space="preserve">  建物</t>
  </si>
  <si>
    <t xml:space="preserve">  定期預金</t>
  </si>
  <si>
    <t xml:space="preserve"> その他の固定資産</t>
    <phoneticPr fontId="2"/>
  </si>
  <si>
    <t xml:space="preserve">  構築物</t>
  </si>
  <si>
    <t xml:space="preserve">  車輌運搬具</t>
  </si>
  <si>
    <t xml:space="preserve">  器具及び備品</t>
  </si>
  <si>
    <t xml:space="preserve">  ソフトウエア</t>
  </si>
  <si>
    <t xml:space="preserve">  措置施設繰越特定積立資産</t>
  </si>
  <si>
    <t xml:space="preserve">  保育所繰越積立資産</t>
  </si>
  <si>
    <t xml:space="preserve">  保育所施設・設備整備積立資産</t>
  </si>
  <si>
    <t xml:space="preserve">  退職手当預け金</t>
  </si>
  <si>
    <t>流動負債</t>
    <phoneticPr fontId="2"/>
  </si>
  <si>
    <t xml:space="preserve">  事業未払金</t>
  </si>
  <si>
    <t xml:space="preserve">  その他の未払金</t>
  </si>
  <si>
    <t xml:space="preserve">  預り金</t>
  </si>
  <si>
    <t xml:space="preserve">  職員預り金</t>
  </si>
  <si>
    <t xml:space="preserve">  その他の流動負債</t>
  </si>
  <si>
    <t>固定負債</t>
    <phoneticPr fontId="2"/>
  </si>
  <si>
    <t xml:space="preserve">  退職給付引当金</t>
  </si>
  <si>
    <t>基本金</t>
    <phoneticPr fontId="2"/>
  </si>
  <si>
    <t xml:space="preserve">  第一号基本金</t>
  </si>
  <si>
    <t>国庫補助金等特別積立金</t>
    <phoneticPr fontId="2"/>
  </si>
  <si>
    <t xml:space="preserve">  人件費積立金</t>
  </si>
  <si>
    <t xml:space="preserve">  修繕費積立金</t>
  </si>
  <si>
    <t xml:space="preserve">  備品等購入積立金</t>
  </si>
  <si>
    <t xml:space="preserve">  保育所施設・設備整備積立金</t>
  </si>
  <si>
    <t>次期繰越活動増減差額</t>
    <phoneticPr fontId="2"/>
  </si>
  <si>
    <t xml:space="preserve">  （うち当期活動増減差額）</t>
  </si>
  <si>
    <t>第3号の1様式</t>
    <phoneticPr fontId="2"/>
  </si>
  <si>
    <t>貸借対照表</t>
    <phoneticPr fontId="2"/>
  </si>
  <si>
    <t>平成 28 年  3 月 31 日現在</t>
    <phoneticPr fontId="2"/>
  </si>
  <si>
    <t xml:space="preserve">    現　　金</t>
  </si>
  <si>
    <t xml:space="preserve">    普通預金</t>
  </si>
  <si>
    <t xml:space="preserve">    定期預金</t>
  </si>
  <si>
    <t xml:space="preserve">    資金諸口</t>
  </si>
  <si>
    <t xml:space="preserve">    双葉第二勘定</t>
  </si>
  <si>
    <t xml:space="preserve"> 基本財産</t>
    <phoneticPr fontId="2"/>
  </si>
  <si>
    <t xml:space="preserve">    建物（取得価額）</t>
  </si>
  <si>
    <t xml:space="preserve">    建物（減価償却累計額）</t>
  </si>
  <si>
    <t xml:space="preserve">    構築物（取得価額）</t>
  </si>
  <si>
    <t xml:space="preserve">    構築物（減価償却累計額）</t>
  </si>
  <si>
    <t xml:space="preserve">    車輌運搬具（取得価額）</t>
  </si>
  <si>
    <t xml:space="preserve">    車輌運搬具（減価償却累計額）</t>
  </si>
  <si>
    <t xml:space="preserve">    器具及び備品（取得価額）</t>
  </si>
  <si>
    <t xml:space="preserve">    器具及び備品（減価償却累計額）</t>
  </si>
  <si>
    <t xml:space="preserve">    ソフトウエア（取得価額）</t>
  </si>
  <si>
    <t xml:space="preserve">    ソフトウエア（減価償却累計額）</t>
  </si>
  <si>
    <t xml:space="preserve">    人件費積立資産</t>
  </si>
  <si>
    <t xml:space="preserve">    修繕費積立資産</t>
  </si>
  <si>
    <t xml:space="preserve">    備品等購入積立資産</t>
  </si>
  <si>
    <t xml:space="preserve">    備品購入等積立資産</t>
  </si>
  <si>
    <t>流動負債</t>
    <phoneticPr fontId="2"/>
  </si>
  <si>
    <t xml:space="preserve">    双葉勘定</t>
  </si>
  <si>
    <t>固定負債</t>
    <phoneticPr fontId="2"/>
  </si>
  <si>
    <t xml:space="preserve">    退職給付引当金</t>
  </si>
  <si>
    <t>第3号の3様式</t>
    <phoneticPr fontId="2"/>
  </si>
  <si>
    <t>社会福祉事業区分 貸借対照表内訳表</t>
    <phoneticPr fontId="2"/>
  </si>
  <si>
    <t>固定資産</t>
    <phoneticPr fontId="2"/>
  </si>
  <si>
    <t xml:space="preserve"> 基本財産</t>
    <phoneticPr fontId="2"/>
  </si>
  <si>
    <t xml:space="preserve"> その他の固定資産</t>
    <phoneticPr fontId="2"/>
  </si>
  <si>
    <t>第3号の4様式</t>
    <phoneticPr fontId="2"/>
  </si>
  <si>
    <t>本　部拠点区分 貸借対照表</t>
    <phoneticPr fontId="2"/>
  </si>
  <si>
    <t>国庫補助金等特別積立金</t>
    <phoneticPr fontId="2"/>
  </si>
  <si>
    <t>その他の積立金</t>
    <phoneticPr fontId="2"/>
  </si>
  <si>
    <t>次期繰越活動増減差額</t>
    <phoneticPr fontId="2"/>
  </si>
  <si>
    <t>双葉保育園拠点区分 貸借対照表</t>
    <phoneticPr fontId="2"/>
  </si>
  <si>
    <t>双葉第二保育園拠点区分 貸借対照表</t>
    <phoneticPr fontId="2"/>
  </si>
  <si>
    <t>平成 28 年  3 月 31 日現在</t>
    <phoneticPr fontId="2"/>
  </si>
  <si>
    <t>聖ヨハネ乳児保育園拠点区分 貸借対照表</t>
    <phoneticPr fontId="2"/>
  </si>
  <si>
    <t>次期繰越活動増減差額</t>
    <phoneticPr fontId="2"/>
  </si>
  <si>
    <t>しお子どもの家拠点区分 貸借対照表</t>
    <phoneticPr fontId="2"/>
  </si>
  <si>
    <t>基本金</t>
    <phoneticPr fontId="2"/>
  </si>
  <si>
    <t>しお児童クラブ拠点区分 貸借対照表</t>
    <phoneticPr fontId="2"/>
  </si>
  <si>
    <t>第3号の4様式</t>
    <phoneticPr fontId="2"/>
  </si>
  <si>
    <t>押水児童クラブ拠点区分 貸借対照表</t>
    <phoneticPr fontId="2"/>
  </si>
  <si>
    <t>施設整備等による収支</t>
    <phoneticPr fontId="2"/>
  </si>
  <si>
    <t>その他の活動による収支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</si>
</sst>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;\-#,##0;&quot;-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9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2">
    <xf numFmtId="0" fontId="0" fillId="0" borderId="0"/>
    <xf numFmtId="177" fontId="3" fillId="0" borderId="0" applyFill="0" applyBorder="0" applyAlignment="0"/>
    <xf numFmtId="0" fontId="4" fillId="0" borderId="0">
      <alignment horizontal="left"/>
    </xf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4" fontId="4" fillId="0" borderId="0">
      <alignment horizontal="right"/>
    </xf>
    <xf numFmtId="4" fontId="7" fillId="0" borderId="0">
      <alignment horizontal="right"/>
    </xf>
    <xf numFmtId="0" fontId="8" fillId="0" borderId="0">
      <alignment horizontal="left"/>
    </xf>
    <xf numFmtId="0" fontId="9" fillId="0" borderId="0">
      <alignment horizontal="center"/>
    </xf>
    <xf numFmtId="0" fontId="12" fillId="0" borderId="0">
      <alignment vertical="center"/>
    </xf>
    <xf numFmtId="0" fontId="1" fillId="0" borderId="0"/>
  </cellStyleXfs>
  <cellXfs count="168">
    <xf numFmtId="0" fontId="0" fillId="0" borderId="0" xfId="0"/>
    <xf numFmtId="0" fontId="13" fillId="0" borderId="0" xfId="0" applyFont="1" applyFill="1" applyAlignment="1">
      <alignment vertical="center" shrinkToFit="1"/>
    </xf>
    <xf numFmtId="0" fontId="13" fillId="0" borderId="0" xfId="0" applyFont="1" applyFill="1" applyAlignment="1">
      <alignment horizontal="center" vertical="center" shrinkToFit="1"/>
    </xf>
    <xf numFmtId="0" fontId="13" fillId="0" borderId="0" xfId="0" applyFont="1" applyFill="1" applyBorder="1" applyAlignment="1">
      <alignment vertical="center" shrinkToFit="1"/>
    </xf>
    <xf numFmtId="0" fontId="13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vertical="center"/>
    </xf>
    <xf numFmtId="49" fontId="14" fillId="0" borderId="3" xfId="0" applyNumberFormat="1" applyFont="1" applyFill="1" applyBorder="1" applyAlignment="1">
      <alignment vertical="center" shrinkToFit="1"/>
    </xf>
    <xf numFmtId="49" fontId="14" fillId="0" borderId="4" xfId="0" applyNumberFormat="1" applyFont="1" applyFill="1" applyBorder="1" applyAlignment="1">
      <alignment vertical="center" shrinkToFit="1"/>
    </xf>
    <xf numFmtId="49" fontId="14" fillId="0" borderId="5" xfId="0" applyNumberFormat="1" applyFont="1" applyFill="1" applyBorder="1" applyAlignment="1">
      <alignment horizontal="center" vertical="center" shrinkToFit="1"/>
    </xf>
    <xf numFmtId="49" fontId="14" fillId="0" borderId="6" xfId="0" applyNumberFormat="1" applyFont="1" applyFill="1" applyBorder="1" applyAlignment="1">
      <alignment vertical="center" shrinkToFit="1"/>
    </xf>
    <xf numFmtId="49" fontId="14" fillId="0" borderId="4" xfId="0" applyNumberFormat="1" applyFont="1" applyFill="1" applyBorder="1" applyAlignment="1">
      <alignment horizontal="left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Alignment="1">
      <alignment vertical="center" shrinkToFit="1"/>
    </xf>
    <xf numFmtId="176" fontId="15" fillId="0" borderId="4" xfId="0" applyNumberFormat="1" applyFont="1" applyFill="1" applyBorder="1" applyAlignment="1">
      <alignment horizontal="right" vertical="center" shrinkToFit="1"/>
    </xf>
    <xf numFmtId="176" fontId="15" fillId="0" borderId="5" xfId="0" applyNumberFormat="1" applyFont="1" applyFill="1" applyBorder="1" applyAlignment="1">
      <alignment horizontal="right" vertical="center" shrinkToFit="1"/>
    </xf>
    <xf numFmtId="176" fontId="15" fillId="0" borderId="7" xfId="0" applyNumberFormat="1" applyFont="1" applyFill="1" applyBorder="1" applyAlignment="1">
      <alignment horizontal="right" vertical="center" shrinkToFit="1"/>
    </xf>
    <xf numFmtId="176" fontId="15" fillId="0" borderId="2" xfId="0" applyNumberFormat="1" applyFont="1" applyFill="1" applyBorder="1" applyAlignment="1">
      <alignment horizontal="right" vertical="center" shrinkToFit="1"/>
    </xf>
    <xf numFmtId="49" fontId="14" fillId="0" borderId="9" xfId="0" applyNumberFormat="1" applyFont="1" applyFill="1" applyBorder="1" applyAlignment="1">
      <alignment horizontal="left" vertical="center" shrinkToFit="1"/>
    </xf>
    <xf numFmtId="49" fontId="14" fillId="0" borderId="10" xfId="0" applyNumberFormat="1" applyFont="1" applyFill="1" applyBorder="1" applyAlignment="1">
      <alignment horizontal="left" vertical="center" shrinkToFit="1"/>
    </xf>
    <xf numFmtId="49" fontId="14" fillId="0" borderId="11" xfId="0" applyNumberFormat="1" applyFont="1" applyFill="1" applyBorder="1" applyAlignment="1">
      <alignment horizontal="left" vertical="center" shrinkToFit="1"/>
    </xf>
    <xf numFmtId="49" fontId="14" fillId="0" borderId="0" xfId="0" applyNumberFormat="1" applyFont="1" applyFill="1" applyAlignment="1">
      <alignment vertical="center" shrinkToFit="1"/>
    </xf>
    <xf numFmtId="0" fontId="14" fillId="0" borderId="0" xfId="0" applyFont="1" applyFill="1" applyBorder="1" applyAlignment="1">
      <alignment horizontal="left" vertical="center" shrinkToFit="1"/>
    </xf>
    <xf numFmtId="0" fontId="14" fillId="0" borderId="4" xfId="0" applyFont="1" applyFill="1" applyBorder="1" applyAlignment="1">
      <alignment vertical="center" shrinkToFit="1"/>
    </xf>
    <xf numFmtId="0" fontId="14" fillId="0" borderId="4" xfId="0" applyFont="1" applyFill="1" applyBorder="1" applyAlignment="1">
      <alignment horizontal="left" vertical="center" shrinkToFit="1"/>
    </xf>
    <xf numFmtId="0" fontId="14" fillId="0" borderId="3" xfId="0" applyFont="1" applyFill="1" applyBorder="1" applyAlignment="1">
      <alignment horizontal="left" vertical="center" shrinkToFit="1"/>
    </xf>
    <xf numFmtId="176" fontId="15" fillId="0" borderId="12" xfId="0" applyNumberFormat="1" applyFont="1" applyFill="1" applyBorder="1" applyAlignment="1">
      <alignment horizontal="right" vertical="center" shrinkToFit="1"/>
    </xf>
    <xf numFmtId="49" fontId="14" fillId="0" borderId="0" xfId="0" applyNumberFormat="1" applyFont="1" applyFill="1" applyBorder="1" applyAlignment="1">
      <alignment horizontal="left" vertical="center" shrinkToFit="1"/>
    </xf>
    <xf numFmtId="49" fontId="14" fillId="0" borderId="6" xfId="0" applyNumberFormat="1" applyFont="1" applyFill="1" applyBorder="1" applyAlignment="1">
      <alignment horizontal="left" vertical="center" shrinkToFit="1"/>
    </xf>
    <xf numFmtId="176" fontId="15" fillId="0" borderId="13" xfId="0" applyNumberFormat="1" applyFont="1" applyFill="1" applyBorder="1" applyAlignment="1">
      <alignment horizontal="right" vertical="center" shrinkToFit="1"/>
    </xf>
    <xf numFmtId="176" fontId="15" fillId="0" borderId="14" xfId="0" applyNumberFormat="1" applyFont="1" applyFill="1" applyBorder="1" applyAlignment="1">
      <alignment horizontal="right" vertical="center" shrinkToFit="1"/>
    </xf>
    <xf numFmtId="176" fontId="15" fillId="0" borderId="15" xfId="0" applyNumberFormat="1" applyFont="1" applyFill="1" applyBorder="1" applyAlignment="1">
      <alignment horizontal="right" vertical="center" shrinkToFit="1"/>
    </xf>
    <xf numFmtId="176" fontId="15" fillId="0" borderId="16" xfId="0" applyNumberFormat="1" applyFont="1" applyFill="1" applyBorder="1" applyAlignment="1">
      <alignment horizontal="right" vertical="center" shrinkToFit="1"/>
    </xf>
    <xf numFmtId="176" fontId="15" fillId="0" borderId="17" xfId="0" applyNumberFormat="1" applyFont="1" applyFill="1" applyBorder="1" applyAlignment="1">
      <alignment horizontal="right" vertical="center" shrinkToFit="1"/>
    </xf>
    <xf numFmtId="176" fontId="15" fillId="0" borderId="18" xfId="0" applyNumberFormat="1" applyFont="1" applyFill="1" applyBorder="1" applyAlignment="1">
      <alignment horizontal="right" vertical="center" shrinkToFit="1"/>
    </xf>
    <xf numFmtId="176" fontId="15" fillId="0" borderId="19" xfId="0" applyNumberFormat="1" applyFont="1" applyFill="1" applyBorder="1" applyAlignment="1">
      <alignment horizontal="right" vertical="center" shrinkToFit="1"/>
    </xf>
    <xf numFmtId="176" fontId="15" fillId="0" borderId="20" xfId="0" applyNumberFormat="1" applyFont="1" applyFill="1" applyBorder="1" applyAlignment="1">
      <alignment horizontal="right" vertical="center" shrinkToFit="1"/>
    </xf>
    <xf numFmtId="176" fontId="15" fillId="0" borderId="21" xfId="0" applyNumberFormat="1" applyFont="1" applyFill="1" applyBorder="1" applyAlignment="1">
      <alignment horizontal="right" vertical="center" shrinkToFit="1"/>
    </xf>
    <xf numFmtId="176" fontId="15" fillId="0" borderId="22" xfId="0" applyNumberFormat="1" applyFont="1" applyFill="1" applyBorder="1" applyAlignment="1">
      <alignment horizontal="right" vertical="center" shrinkToFit="1"/>
    </xf>
    <xf numFmtId="176" fontId="15" fillId="0" borderId="23" xfId="0" applyNumberFormat="1" applyFont="1" applyFill="1" applyBorder="1" applyAlignment="1">
      <alignment horizontal="right" vertical="center" shrinkToFit="1"/>
    </xf>
    <xf numFmtId="176" fontId="15" fillId="0" borderId="24" xfId="0" applyNumberFormat="1" applyFont="1" applyFill="1" applyBorder="1" applyAlignment="1">
      <alignment horizontal="right" vertical="center" shrinkToFit="1"/>
    </xf>
    <xf numFmtId="176" fontId="15" fillId="0" borderId="25" xfId="0" applyNumberFormat="1" applyFont="1" applyFill="1" applyBorder="1" applyAlignment="1">
      <alignment horizontal="right" vertical="center" shrinkToFit="1"/>
    </xf>
    <xf numFmtId="176" fontId="15" fillId="0" borderId="26" xfId="0" applyNumberFormat="1" applyFont="1" applyFill="1" applyBorder="1" applyAlignment="1">
      <alignment horizontal="right" vertical="center" shrinkToFit="1"/>
    </xf>
    <xf numFmtId="176" fontId="15" fillId="0" borderId="27" xfId="0" applyNumberFormat="1" applyFont="1" applyFill="1" applyBorder="1" applyAlignment="1">
      <alignment horizontal="right" vertical="center" shrinkToFit="1"/>
    </xf>
    <xf numFmtId="176" fontId="15" fillId="0" borderId="28" xfId="0" applyNumberFormat="1" applyFont="1" applyFill="1" applyBorder="1" applyAlignment="1">
      <alignment horizontal="right" vertical="center" shrinkToFit="1"/>
    </xf>
    <xf numFmtId="49" fontId="14" fillId="0" borderId="5" xfId="0" applyNumberFormat="1" applyFont="1" applyFill="1" applyBorder="1" applyAlignment="1">
      <alignment horizontal="centerContinuous" vertical="center" shrinkToFit="1"/>
    </xf>
    <xf numFmtId="49" fontId="14" fillId="0" borderId="28" xfId="0" applyNumberFormat="1" applyFont="1" applyFill="1" applyBorder="1" applyAlignment="1">
      <alignment horizontal="centerContinuous" vertical="center" shrinkToFit="1"/>
    </xf>
    <xf numFmtId="49" fontId="14" fillId="0" borderId="19" xfId="0" applyNumberFormat="1" applyFont="1" applyFill="1" applyBorder="1" applyAlignment="1">
      <alignment horizontal="centerContinuous" vertical="center" shrinkToFit="1"/>
    </xf>
    <xf numFmtId="49" fontId="14" fillId="0" borderId="20" xfId="0" applyNumberFormat="1" applyFont="1" applyFill="1" applyBorder="1" applyAlignment="1">
      <alignment horizontal="centerContinuous" vertical="center" shrinkToFit="1"/>
    </xf>
    <xf numFmtId="49" fontId="14" fillId="0" borderId="29" xfId="0" applyNumberFormat="1" applyFont="1" applyFill="1" applyBorder="1" applyAlignment="1">
      <alignment vertical="center" shrinkToFit="1"/>
    </xf>
    <xf numFmtId="49" fontId="14" fillId="0" borderId="30" xfId="0" applyNumberFormat="1" applyFont="1" applyFill="1" applyBorder="1" applyAlignment="1">
      <alignment vertical="center" shrinkToFit="1"/>
    </xf>
    <xf numFmtId="49" fontId="14" fillId="0" borderId="31" xfId="0" applyNumberFormat="1" applyFont="1" applyFill="1" applyBorder="1" applyAlignment="1">
      <alignment vertical="center" shrinkToFit="1"/>
    </xf>
    <xf numFmtId="49" fontId="14" fillId="0" borderId="21" xfId="0" applyNumberFormat="1" applyFont="1" applyFill="1" applyBorder="1" applyAlignment="1">
      <alignment horizontal="center" vertical="center" shrinkToFit="1"/>
    </xf>
    <xf numFmtId="49" fontId="14" fillId="0" borderId="22" xfId="0" applyNumberFormat="1" applyFont="1" applyFill="1" applyBorder="1" applyAlignment="1">
      <alignment horizontal="center" vertical="center" shrinkToFit="1"/>
    </xf>
    <xf numFmtId="49" fontId="14" fillId="0" borderId="32" xfId="0" applyNumberFormat="1" applyFont="1" applyFill="1" applyBorder="1" applyAlignment="1">
      <alignment horizontal="center" vertical="center" shrinkToFit="1"/>
    </xf>
    <xf numFmtId="49" fontId="14" fillId="0" borderId="33" xfId="0" applyNumberFormat="1" applyFont="1" applyFill="1" applyBorder="1" applyAlignment="1">
      <alignment horizontal="center" vertical="center" shrinkToFit="1"/>
    </xf>
    <xf numFmtId="49" fontId="14" fillId="0" borderId="21" xfId="0" applyNumberFormat="1" applyFont="1" applyFill="1" applyBorder="1" applyAlignment="1">
      <alignment vertical="center" shrinkToFit="1"/>
    </xf>
    <xf numFmtId="49" fontId="14" fillId="0" borderId="32" xfId="0" applyNumberFormat="1" applyFont="1" applyFill="1" applyBorder="1" applyAlignment="1">
      <alignment vertical="center" shrinkToFit="1"/>
    </xf>
    <xf numFmtId="49" fontId="14" fillId="0" borderId="26" xfId="0" applyNumberFormat="1" applyFont="1" applyFill="1" applyBorder="1" applyAlignment="1">
      <alignment vertical="center" shrinkToFit="1"/>
    </xf>
    <xf numFmtId="49" fontId="14" fillId="0" borderId="28" xfId="0" applyNumberFormat="1" applyFont="1" applyFill="1" applyBorder="1" applyAlignment="1">
      <alignment horizontal="center" vertical="center" shrinkToFit="1"/>
    </xf>
    <xf numFmtId="49" fontId="16" fillId="0" borderId="0" xfId="0" applyNumberFormat="1" applyFont="1" applyFill="1" applyAlignment="1">
      <alignment horizontal="centerContinuous" vertical="center" shrinkToFit="1"/>
    </xf>
    <xf numFmtId="49" fontId="14" fillId="0" borderId="27" xfId="0" applyNumberFormat="1" applyFont="1" applyFill="1" applyBorder="1" applyAlignment="1">
      <alignment horizontal="left" vertical="center" shrinkToFit="1"/>
    </xf>
    <xf numFmtId="49" fontId="14" fillId="0" borderId="24" xfId="0" applyNumberFormat="1" applyFont="1" applyFill="1" applyBorder="1" applyAlignment="1">
      <alignment horizontal="left" vertical="center" shrinkToFit="1"/>
    </xf>
    <xf numFmtId="49" fontId="14" fillId="0" borderId="32" xfId="0" applyNumberFormat="1" applyFont="1" applyFill="1" applyBorder="1" applyAlignment="1">
      <alignment horizontal="left" vertical="center" shrinkToFit="1"/>
    </xf>
    <xf numFmtId="49" fontId="14" fillId="0" borderId="29" xfId="0" applyNumberFormat="1" applyFont="1" applyFill="1" applyBorder="1" applyAlignment="1">
      <alignment horizontal="left" vertical="center" shrinkToFit="1"/>
    </xf>
    <xf numFmtId="176" fontId="15" fillId="0" borderId="34" xfId="0" applyNumberFormat="1" applyFont="1" applyFill="1" applyBorder="1" applyAlignment="1">
      <alignment horizontal="right" vertical="center" shrinkToFit="1"/>
    </xf>
    <xf numFmtId="176" fontId="15" fillId="0" borderId="31" xfId="0" applyNumberFormat="1" applyFont="1" applyFill="1" applyBorder="1" applyAlignment="1">
      <alignment horizontal="right" vertical="center" shrinkToFit="1"/>
    </xf>
    <xf numFmtId="49" fontId="14" fillId="0" borderId="10" xfId="0" applyNumberFormat="1" applyFont="1" applyFill="1" applyBorder="1" applyAlignment="1">
      <alignment horizontal="right" vertical="center" shrinkToFit="1"/>
    </xf>
    <xf numFmtId="49" fontId="14" fillId="0" borderId="35" xfId="0" applyNumberFormat="1" applyFont="1" applyFill="1" applyBorder="1" applyAlignment="1">
      <alignment vertical="center" shrinkToFit="1"/>
    </xf>
    <xf numFmtId="49" fontId="14" fillId="0" borderId="25" xfId="0" applyNumberFormat="1" applyFont="1" applyFill="1" applyBorder="1" applyAlignment="1">
      <alignment vertical="center" shrinkToFit="1"/>
    </xf>
    <xf numFmtId="176" fontId="15" fillId="0" borderId="6" xfId="0" applyNumberFormat="1" applyFont="1" applyFill="1" applyBorder="1" applyAlignment="1">
      <alignment horizontal="right" vertical="center" shrinkToFit="1"/>
    </xf>
    <xf numFmtId="49" fontId="14" fillId="0" borderId="7" xfId="0" applyNumberFormat="1" applyFont="1" applyFill="1" applyBorder="1" applyAlignment="1">
      <alignment horizontal="left" vertical="center" shrinkToFit="1"/>
    </xf>
    <xf numFmtId="49" fontId="14" fillId="0" borderId="34" xfId="0" applyNumberFormat="1" applyFont="1" applyFill="1" applyBorder="1" applyAlignment="1">
      <alignment vertical="center" shrinkToFit="1"/>
    </xf>
    <xf numFmtId="49" fontId="14" fillId="0" borderId="41" xfId="0" applyNumberFormat="1" applyFont="1" applyFill="1" applyBorder="1" applyAlignment="1">
      <alignment vertical="center" shrinkToFit="1"/>
    </xf>
    <xf numFmtId="49" fontId="14" fillId="0" borderId="7" xfId="0" applyNumberFormat="1" applyFont="1" applyFill="1" applyBorder="1" applyAlignment="1">
      <alignment vertical="center" shrinkToFit="1"/>
    </xf>
    <xf numFmtId="0" fontId="14" fillId="0" borderId="0" xfId="0" applyFont="1" applyFill="1" applyAlignment="1">
      <alignment horizontal="right" vertical="center" shrinkToFit="1"/>
    </xf>
    <xf numFmtId="49" fontId="14" fillId="0" borderId="36" xfId="0" applyNumberFormat="1" applyFont="1" applyFill="1" applyBorder="1" applyAlignment="1">
      <alignment horizontal="left" vertical="center" shrinkToFit="1"/>
    </xf>
    <xf numFmtId="49" fontId="14" fillId="0" borderId="0" xfId="0" applyNumberFormat="1" applyFont="1" applyFill="1" applyAlignment="1">
      <alignment horizontal="center" vertical="center" shrinkToFit="1"/>
    </xf>
    <xf numFmtId="49" fontId="14" fillId="0" borderId="0" xfId="0" applyNumberFormat="1" applyFont="1" applyFill="1" applyAlignment="1">
      <alignment horizontal="right" vertical="center" shrinkToFit="1"/>
    </xf>
    <xf numFmtId="49" fontId="14" fillId="0" borderId="25" xfId="0" applyNumberFormat="1" applyFont="1" applyFill="1" applyBorder="1" applyAlignment="1">
      <alignment horizontal="center" vertical="center" shrinkToFit="1"/>
    </xf>
    <xf numFmtId="176" fontId="15" fillId="0" borderId="3" xfId="0" applyNumberFormat="1" applyFont="1" applyFill="1" applyBorder="1" applyAlignment="1">
      <alignment horizontal="right" vertical="center" shrinkToFit="1"/>
    </xf>
    <xf numFmtId="49" fontId="14" fillId="0" borderId="6" xfId="0" applyNumberFormat="1" applyFont="1" applyFill="1" applyBorder="1" applyAlignment="1">
      <alignment horizontal="center" vertical="center" textRotation="255" shrinkToFit="1"/>
    </xf>
    <xf numFmtId="49" fontId="14" fillId="0" borderId="5" xfId="0" applyNumberFormat="1" applyFont="1" applyFill="1" applyBorder="1" applyAlignment="1">
      <alignment horizontal="center" vertical="center" textRotation="255" shrinkToFit="1"/>
    </xf>
    <xf numFmtId="49" fontId="19" fillId="0" borderId="6" xfId="0" applyNumberFormat="1" applyFont="1" applyFill="1" applyBorder="1" applyAlignment="1">
      <alignment horizontal="center" vertical="center" textRotation="255" shrinkToFit="1"/>
    </xf>
    <xf numFmtId="49" fontId="14" fillId="0" borderId="3" xfId="0" applyNumberFormat="1" applyFont="1" applyFill="1" applyBorder="1" applyAlignment="1">
      <alignment horizontal="left" vertical="center" shrinkToFit="1"/>
    </xf>
    <xf numFmtId="49" fontId="14" fillId="0" borderId="10" xfId="0" applyNumberFormat="1" applyFont="1" applyFill="1" applyBorder="1" applyAlignment="1">
      <alignment horizontal="center" vertical="center" shrinkToFit="1"/>
    </xf>
    <xf numFmtId="49" fontId="14" fillId="0" borderId="3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left" vertical="center" shrinkToFit="1"/>
    </xf>
    <xf numFmtId="0" fontId="14" fillId="0" borderId="0" xfId="0" applyFont="1" applyFill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49" fontId="14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right" vertical="center"/>
    </xf>
    <xf numFmtId="176" fontId="15" fillId="0" borderId="3" xfId="0" applyNumberFormat="1" applyFont="1" applyFill="1" applyBorder="1" applyAlignment="1">
      <alignment horizontal="left" vertical="center" shrinkToFit="1"/>
    </xf>
    <xf numFmtId="176" fontId="15" fillId="0" borderId="4" xfId="0" applyNumberFormat="1" applyFont="1" applyFill="1" applyBorder="1" applyAlignment="1">
      <alignment horizontal="left" vertical="center" shrinkToFit="1"/>
    </xf>
    <xf numFmtId="176" fontId="15" fillId="0" borderId="5" xfId="0" applyNumberFormat="1" applyFont="1" applyFill="1" applyBorder="1" applyAlignment="1">
      <alignment horizontal="left" vertical="center" shrinkToFit="1"/>
    </xf>
    <xf numFmtId="176" fontId="15" fillId="0" borderId="6" xfId="0" applyNumberFormat="1" applyFont="1" applyFill="1" applyBorder="1" applyAlignment="1">
      <alignment horizontal="left" vertical="center" shrinkToFit="1"/>
    </xf>
    <xf numFmtId="176" fontId="15" fillId="0" borderId="8" xfId="0" applyNumberFormat="1" applyFont="1" applyFill="1" applyBorder="1" applyAlignment="1">
      <alignment horizontal="left" vertical="center" shrinkToFit="1"/>
    </xf>
    <xf numFmtId="49" fontId="19" fillId="0" borderId="6" xfId="0" applyNumberFormat="1" applyFont="1" applyFill="1" applyBorder="1" applyAlignment="1">
      <alignment vertical="center" textRotation="255" shrinkToFit="1"/>
    </xf>
    <xf numFmtId="0" fontId="14" fillId="0" borderId="37" xfId="0" applyFont="1" applyFill="1" applyBorder="1" applyAlignment="1">
      <alignment horizontal="left" vertical="top" shrinkToFit="1"/>
    </xf>
    <xf numFmtId="49" fontId="14" fillId="0" borderId="3" xfId="0" applyNumberFormat="1" applyFont="1" applyFill="1" applyBorder="1" applyAlignment="1">
      <alignment horizontal="center" vertical="center" textRotation="255" shrinkToFit="1"/>
    </xf>
    <xf numFmtId="49" fontId="14" fillId="0" borderId="4" xfId="0" applyNumberFormat="1" applyFont="1" applyFill="1" applyBorder="1" applyAlignment="1">
      <alignment horizontal="center" vertical="center" textRotation="255" shrinkToFit="1"/>
    </xf>
    <xf numFmtId="49" fontId="14" fillId="0" borderId="6" xfId="0" applyNumberFormat="1" applyFont="1" applyFill="1" applyBorder="1" applyAlignment="1">
      <alignment horizontal="center" vertical="center" textRotation="255" shrinkToFit="1"/>
    </xf>
    <xf numFmtId="49" fontId="19" fillId="0" borderId="3" xfId="0" applyNumberFormat="1" applyFont="1" applyFill="1" applyBorder="1" applyAlignment="1">
      <alignment vertical="center" textRotation="255" shrinkToFit="1"/>
    </xf>
    <xf numFmtId="49" fontId="19" fillId="0" borderId="6" xfId="0" applyNumberFormat="1" applyFont="1" applyFill="1" applyBorder="1" applyAlignment="1">
      <alignment vertical="center" textRotation="255" shrinkToFit="1"/>
    </xf>
    <xf numFmtId="49" fontId="19" fillId="0" borderId="4" xfId="0" applyNumberFormat="1" applyFont="1" applyFill="1" applyBorder="1" applyAlignment="1">
      <alignment vertical="center" shrinkToFit="1"/>
    </xf>
    <xf numFmtId="49" fontId="19" fillId="0" borderId="6" xfId="0" applyNumberFormat="1" applyFont="1" applyFill="1" applyBorder="1" applyAlignment="1">
      <alignment vertical="center" shrinkToFit="1"/>
    </xf>
    <xf numFmtId="49" fontId="14" fillId="0" borderId="5" xfId="0" applyNumberFormat="1" applyFont="1" applyFill="1" applyBorder="1" applyAlignment="1">
      <alignment horizontal="left" vertical="center" shrinkToFit="1"/>
    </xf>
    <xf numFmtId="49" fontId="14" fillId="0" borderId="3" xfId="0" applyNumberFormat="1" applyFont="1" applyFill="1" applyBorder="1" applyAlignment="1">
      <alignment horizontal="left" vertical="center" shrinkToFit="1"/>
    </xf>
    <xf numFmtId="176" fontId="15" fillId="0" borderId="3" xfId="0" applyNumberFormat="1" applyFont="1" applyFill="1" applyBorder="1" applyAlignment="1">
      <alignment horizontal="center" vertical="center" shrinkToFit="1"/>
    </xf>
    <xf numFmtId="176" fontId="18" fillId="0" borderId="6" xfId="0" applyNumberFormat="1" applyFont="1" applyFill="1" applyBorder="1" applyAlignment="1">
      <alignment horizontal="center" vertical="center" shrinkToFit="1"/>
    </xf>
    <xf numFmtId="176" fontId="15" fillId="0" borderId="3" xfId="0" applyNumberFormat="1" applyFont="1" applyFill="1" applyBorder="1" applyAlignment="1">
      <alignment horizontal="right" vertical="center" shrinkToFit="1"/>
    </xf>
    <xf numFmtId="176" fontId="18" fillId="0" borderId="6" xfId="0" applyNumberFormat="1" applyFont="1" applyFill="1" applyBorder="1" applyAlignment="1">
      <alignment horizontal="right" vertical="center" shrinkToFit="1"/>
    </xf>
    <xf numFmtId="176" fontId="15" fillId="0" borderId="3" xfId="0" applyNumberFormat="1" applyFont="1" applyFill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49" fontId="14" fillId="0" borderId="25" xfId="0" applyNumberFormat="1" applyFont="1" applyFill="1" applyBorder="1" applyAlignment="1">
      <alignment horizontal="left" vertical="center" shrinkToFit="1"/>
    </xf>
    <xf numFmtId="49" fontId="14" fillId="0" borderId="12" xfId="0" applyNumberFormat="1" applyFont="1" applyFill="1" applyBorder="1" applyAlignment="1">
      <alignment horizontal="left" vertical="center" shrinkToFit="1"/>
    </xf>
    <xf numFmtId="49" fontId="19" fillId="0" borderId="3" xfId="0" applyNumberFormat="1" applyFont="1" applyFill="1" applyBorder="1" applyAlignment="1">
      <alignment horizontal="center" vertical="center" textRotation="255" shrinkToFit="1"/>
    </xf>
    <xf numFmtId="49" fontId="19" fillId="0" borderId="6" xfId="0" applyNumberFormat="1" applyFont="1" applyFill="1" applyBorder="1" applyAlignment="1">
      <alignment horizontal="center" vertical="center" textRotation="255" shrinkToFit="1"/>
    </xf>
    <xf numFmtId="49" fontId="14" fillId="0" borderId="25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49" fontId="14" fillId="0" borderId="12" xfId="0" applyNumberFormat="1" applyFont="1" applyFill="1" applyBorder="1" applyAlignment="1">
      <alignment horizontal="center" vertical="center" shrinkToFit="1"/>
    </xf>
    <xf numFmtId="49" fontId="14" fillId="0" borderId="0" xfId="0" applyNumberFormat="1" applyFont="1" applyFill="1" applyAlignment="1">
      <alignment horizontal="center" vertical="center" shrinkToFit="1"/>
    </xf>
    <xf numFmtId="49" fontId="17" fillId="0" borderId="0" xfId="0" applyNumberFormat="1" applyFont="1" applyFill="1" applyBorder="1" applyAlignment="1">
      <alignment horizontal="center" vertical="center" shrinkToFit="1"/>
    </xf>
    <xf numFmtId="49" fontId="14" fillId="0" borderId="0" xfId="0" applyNumberFormat="1" applyFont="1" applyFill="1" applyAlignment="1">
      <alignment horizontal="right" vertical="center" shrinkToFit="1"/>
    </xf>
    <xf numFmtId="49" fontId="16" fillId="0" borderId="0" xfId="0" applyNumberFormat="1" applyFont="1" applyFill="1" applyAlignment="1">
      <alignment horizontal="center" vertical="center" shrinkToFit="1"/>
    </xf>
    <xf numFmtId="0" fontId="13" fillId="0" borderId="37" xfId="0" applyFont="1" applyFill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49" fontId="14" fillId="0" borderId="2" xfId="0" applyNumberFormat="1" applyFont="1" applyFill="1" applyBorder="1" applyAlignment="1">
      <alignment horizontal="left" vertical="center" shrinkToFit="1"/>
    </xf>
    <xf numFmtId="49" fontId="14" fillId="0" borderId="3" xfId="0" applyNumberFormat="1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49" fontId="19" fillId="0" borderId="4" xfId="0" applyNumberFormat="1" applyFont="1" applyFill="1" applyBorder="1" applyAlignment="1">
      <alignment horizontal="center" vertical="center" textRotation="255" shrinkToFit="1"/>
    </xf>
    <xf numFmtId="49" fontId="14" fillId="0" borderId="5" xfId="0" applyNumberFormat="1" applyFont="1" applyFill="1" applyBorder="1" applyAlignment="1">
      <alignment horizontal="center" vertical="center" textRotation="255" shrinkToFit="1"/>
    </xf>
    <xf numFmtId="49" fontId="14" fillId="0" borderId="0" xfId="0" applyNumberFormat="1" applyFont="1" applyFill="1" applyBorder="1" applyAlignment="1">
      <alignment horizontal="center" vertical="center" shrinkToFit="1"/>
    </xf>
    <xf numFmtId="49" fontId="14" fillId="0" borderId="38" xfId="0" applyNumberFormat="1" applyFont="1" applyFill="1" applyBorder="1" applyAlignment="1">
      <alignment horizontal="center" vertical="center" shrinkToFit="1"/>
    </xf>
    <xf numFmtId="49" fontId="14" fillId="0" borderId="37" xfId="0" applyNumberFormat="1" applyFont="1" applyFill="1" applyBorder="1" applyAlignment="1">
      <alignment horizontal="center" vertical="center" shrinkToFit="1"/>
    </xf>
    <xf numFmtId="49" fontId="14" fillId="0" borderId="39" xfId="0" applyNumberFormat="1" applyFont="1" applyFill="1" applyBorder="1" applyAlignment="1">
      <alignment horizontal="center" vertical="center" shrinkToFit="1"/>
    </xf>
    <xf numFmtId="49" fontId="14" fillId="0" borderId="9" xfId="0" applyNumberFormat="1" applyFont="1" applyFill="1" applyBorder="1" applyAlignment="1">
      <alignment horizontal="center" vertical="center" shrinkToFit="1"/>
    </xf>
    <xf numFmtId="49" fontId="14" fillId="0" borderId="10" xfId="0" applyNumberFormat="1" applyFont="1" applyFill="1" applyBorder="1" applyAlignment="1">
      <alignment horizontal="center" vertical="center" shrinkToFit="1"/>
    </xf>
    <xf numFmtId="49" fontId="14" fillId="0" borderId="11" xfId="0" applyNumberFormat="1" applyFont="1" applyFill="1" applyBorder="1" applyAlignment="1">
      <alignment horizontal="center" vertical="center" shrinkToFit="1"/>
    </xf>
    <xf numFmtId="49" fontId="14" fillId="0" borderId="6" xfId="0" applyNumberFormat="1" applyFont="1" applyFill="1" applyBorder="1" applyAlignment="1">
      <alignment horizontal="center" vertical="center" shrinkToFit="1"/>
    </xf>
    <xf numFmtId="49" fontId="11" fillId="0" borderId="6" xfId="0" applyNumberFormat="1" applyFont="1" applyBorder="1" applyAlignment="1">
      <alignment horizontal="center" vertical="center" shrinkToFit="1"/>
    </xf>
    <xf numFmtId="49" fontId="14" fillId="0" borderId="25" xfId="0" applyNumberFormat="1" applyFont="1" applyFill="1" applyBorder="1" applyAlignment="1">
      <alignment horizontal="left" vertical="center" wrapText="1" shrinkToFit="1"/>
    </xf>
    <xf numFmtId="49" fontId="14" fillId="0" borderId="12" xfId="0" applyNumberFormat="1" applyFont="1" applyFill="1" applyBorder="1" applyAlignment="1">
      <alignment horizontal="left" vertical="center" wrapText="1" shrinkToFit="1"/>
    </xf>
    <xf numFmtId="0" fontId="14" fillId="0" borderId="3" xfId="0" applyFont="1" applyFill="1" applyBorder="1" applyAlignment="1">
      <alignment horizontal="center" vertical="center" textRotation="255" shrinkToFit="1"/>
    </xf>
    <xf numFmtId="0" fontId="14" fillId="0" borderId="4" xfId="0" applyFont="1" applyFill="1" applyBorder="1" applyAlignment="1">
      <alignment horizontal="center" vertical="center" textRotation="255" shrinkToFit="1"/>
    </xf>
    <xf numFmtId="0" fontId="14" fillId="0" borderId="6" xfId="0" applyFont="1" applyFill="1" applyBorder="1" applyAlignment="1">
      <alignment horizontal="center" vertical="center" textRotation="255" shrinkToFit="1"/>
    </xf>
    <xf numFmtId="0" fontId="14" fillId="0" borderId="25" xfId="0" applyFont="1" applyFill="1" applyBorder="1" applyAlignment="1">
      <alignment horizontal="left" vertical="center" shrinkToFit="1"/>
    </xf>
    <xf numFmtId="0" fontId="14" fillId="0" borderId="12" xfId="0" applyFont="1" applyFill="1" applyBorder="1" applyAlignment="1">
      <alignment horizontal="left" vertical="center" shrinkToFit="1"/>
    </xf>
    <xf numFmtId="0" fontId="14" fillId="0" borderId="2" xfId="0" applyFont="1" applyFill="1" applyBorder="1" applyAlignment="1">
      <alignment horizontal="left" vertical="center" shrinkToFit="1"/>
    </xf>
    <xf numFmtId="0" fontId="14" fillId="0" borderId="25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center" vertical="center" shrinkToFit="1"/>
    </xf>
    <xf numFmtId="0" fontId="14" fillId="0" borderId="25" xfId="0" applyFont="1" applyFill="1" applyBorder="1" applyAlignment="1">
      <alignment horizontal="left" vertical="center" wrapText="1" shrinkToFit="1"/>
    </xf>
    <xf numFmtId="0" fontId="14" fillId="0" borderId="12" xfId="0" applyFont="1" applyFill="1" applyBorder="1" applyAlignment="1">
      <alignment horizontal="left" vertical="center" wrapText="1" shrinkToFit="1"/>
    </xf>
    <xf numFmtId="0" fontId="14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center" vertical="center" shrinkToFit="1"/>
    </xf>
    <xf numFmtId="0" fontId="14" fillId="0" borderId="0" xfId="0" applyFont="1" applyFill="1" applyAlignment="1">
      <alignment horizontal="center" vertical="center" shrinkToFit="1"/>
    </xf>
    <xf numFmtId="0" fontId="14" fillId="0" borderId="38" xfId="0" applyFont="1" applyFill="1" applyBorder="1" applyAlignment="1">
      <alignment horizontal="center" vertical="center" shrinkToFit="1"/>
    </xf>
    <xf numFmtId="0" fontId="14" fillId="0" borderId="37" xfId="0" applyFont="1" applyFill="1" applyBorder="1" applyAlignment="1">
      <alignment horizontal="center" vertical="center" shrinkToFit="1"/>
    </xf>
    <xf numFmtId="0" fontId="14" fillId="0" borderId="39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 shrinkToFit="1"/>
    </xf>
    <xf numFmtId="0" fontId="14" fillId="0" borderId="11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0" fillId="0" borderId="12" xfId="0" applyBorder="1" applyAlignment="1">
      <alignment horizontal="left" vertical="center" shrinkToFit="1"/>
    </xf>
    <xf numFmtId="49" fontId="14" fillId="0" borderId="0" xfId="0" applyNumberFormat="1" applyFont="1" applyFill="1" applyAlignment="1">
      <alignment horizontal="center" vertical="center"/>
    </xf>
    <xf numFmtId="49" fontId="14" fillId="0" borderId="23" xfId="0" applyNumberFormat="1" applyFont="1" applyFill="1" applyBorder="1" applyAlignment="1">
      <alignment horizontal="center" vertical="center" shrinkToFit="1"/>
    </xf>
    <xf numFmtId="49" fontId="14" fillId="0" borderId="40" xfId="0" applyNumberFormat="1" applyFont="1" applyFill="1" applyBorder="1" applyAlignment="1">
      <alignment horizontal="center" vertical="center" shrinkToFit="1"/>
    </xf>
  </cellXfs>
  <cellStyles count="12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標準" xfId="0" builtinId="0"/>
    <cellStyle name="標準 2" xfId="10"/>
    <cellStyle name="標準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rtlCol="0" anchor="ctr" upright="1"/>
      <a:lstStyle>
        <a:defPPr algn="l">
          <a:defRPr kumimoji="1" sz="1000" baseline="0">
            <a:solidFill>
              <a:srgbClr val="FF0000"/>
            </a:solidFill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"/>
  <sheetViews>
    <sheetView view="pageBreakPreview" zoomScaleNormal="100" zoomScaleSheetLayoutView="100" workbookViewId="0">
      <selection activeCell="A3" sqref="A3:G3"/>
    </sheetView>
  </sheetViews>
  <sheetFormatPr defaultRowHeight="13.5"/>
  <cols>
    <col min="1" max="1" width="3.75" style="1" customWidth="1"/>
    <col min="2" max="2" width="3.375" style="1" customWidth="1"/>
    <col min="3" max="3" width="32.25" style="1" customWidth="1"/>
    <col min="4" max="7" width="12.625" style="1" customWidth="1"/>
    <col min="8" max="8" width="21.625" style="1" customWidth="1"/>
    <col min="9" max="16384" width="9" style="1"/>
  </cols>
  <sheetData>
    <row r="1" spans="1:7" ht="18.75" customHeight="1">
      <c r="A1" s="120"/>
      <c r="B1" s="120"/>
      <c r="C1" s="20"/>
      <c r="D1" s="20"/>
      <c r="E1" s="20"/>
      <c r="F1" s="121"/>
      <c r="G1" s="121"/>
    </row>
    <row r="2" spans="1:7" ht="15" customHeight="1">
      <c r="A2" s="76"/>
      <c r="B2" s="76"/>
      <c r="C2" s="76"/>
      <c r="D2" s="76"/>
      <c r="E2" s="122" t="s">
        <v>102</v>
      </c>
      <c r="F2" s="122"/>
      <c r="G2" s="122"/>
    </row>
    <row r="3" spans="1:7" ht="20.100000000000001" customHeight="1">
      <c r="A3" s="123" t="s">
        <v>42</v>
      </c>
      <c r="B3" s="123"/>
      <c r="C3" s="123"/>
      <c r="D3" s="123"/>
      <c r="E3" s="123"/>
      <c r="F3" s="123"/>
      <c r="G3" s="123"/>
    </row>
    <row r="4" spans="1:7">
      <c r="A4" s="76"/>
      <c r="B4" s="76"/>
      <c r="C4" s="76"/>
      <c r="D4" s="76"/>
      <c r="E4" s="76"/>
      <c r="F4" s="76"/>
      <c r="G4" s="76"/>
    </row>
    <row r="5" spans="1:7" ht="18" customHeight="1">
      <c r="A5" s="120" t="s">
        <v>103</v>
      </c>
      <c r="B5" s="120"/>
      <c r="C5" s="120"/>
      <c r="D5" s="120"/>
      <c r="E5" s="120"/>
      <c r="F5" s="120"/>
      <c r="G5" s="120"/>
    </row>
    <row r="6" spans="1:7" ht="13.5" customHeight="1">
      <c r="A6" s="76"/>
      <c r="B6" s="76"/>
      <c r="C6" s="76"/>
      <c r="D6" s="76"/>
      <c r="E6" s="76"/>
      <c r="F6" s="76"/>
      <c r="G6" s="77" t="s">
        <v>57</v>
      </c>
    </row>
    <row r="7" spans="1:7" ht="15.95" customHeight="1">
      <c r="A7" s="117" t="s">
        <v>37</v>
      </c>
      <c r="B7" s="118"/>
      <c r="C7" s="119"/>
      <c r="D7" s="8" t="s">
        <v>58</v>
      </c>
      <c r="E7" s="8" t="s">
        <v>59</v>
      </c>
      <c r="F7" s="8" t="s">
        <v>60</v>
      </c>
      <c r="G7" s="8" t="s">
        <v>10</v>
      </c>
    </row>
    <row r="8" spans="1:7" ht="15.95" customHeight="1">
      <c r="A8" s="98" t="s">
        <v>48</v>
      </c>
      <c r="B8" s="98" t="s">
        <v>11</v>
      </c>
      <c r="C8" s="6" t="s">
        <v>83</v>
      </c>
      <c r="D8" s="79">
        <v>127953000</v>
      </c>
      <c r="E8" s="79">
        <v>128895711</v>
      </c>
      <c r="F8" s="13">
        <f t="shared" ref="F8:F18" si="0">D8-E8</f>
        <v>-942711</v>
      </c>
      <c r="G8" s="91"/>
    </row>
    <row r="9" spans="1:7" ht="15.95" customHeight="1">
      <c r="A9" s="99"/>
      <c r="B9" s="99"/>
      <c r="C9" s="7" t="s">
        <v>84</v>
      </c>
      <c r="D9" s="13">
        <v>277761800</v>
      </c>
      <c r="E9" s="13">
        <v>277983222</v>
      </c>
      <c r="F9" s="13">
        <f>D9-E9</f>
        <v>-221422</v>
      </c>
      <c r="G9" s="92"/>
    </row>
    <row r="10" spans="1:7" ht="15.95" customHeight="1">
      <c r="A10" s="99"/>
      <c r="B10" s="99"/>
      <c r="C10" s="7" t="s">
        <v>85</v>
      </c>
      <c r="D10" s="13">
        <v>1058000</v>
      </c>
      <c r="E10" s="13">
        <v>1079094</v>
      </c>
      <c r="F10" s="13">
        <f>D10-E10</f>
        <v>-21094</v>
      </c>
      <c r="G10" s="92"/>
    </row>
    <row r="11" spans="1:7" ht="15.95" customHeight="1">
      <c r="A11" s="99"/>
      <c r="B11" s="99"/>
      <c r="C11" s="7" t="s">
        <v>86</v>
      </c>
      <c r="D11" s="13">
        <v>33200</v>
      </c>
      <c r="E11" s="13">
        <v>34792</v>
      </c>
      <c r="F11" s="13">
        <f>D11-E11</f>
        <v>-1592</v>
      </c>
      <c r="G11" s="92"/>
    </row>
    <row r="12" spans="1:7" ht="15.95" customHeight="1">
      <c r="A12" s="99"/>
      <c r="B12" s="99"/>
      <c r="C12" s="7" t="s">
        <v>87</v>
      </c>
      <c r="D12" s="13">
        <v>7111000</v>
      </c>
      <c r="E12" s="13">
        <v>7158951</v>
      </c>
      <c r="F12" s="13">
        <f t="shared" si="0"/>
        <v>-47951</v>
      </c>
      <c r="G12" s="92"/>
    </row>
    <row r="13" spans="1:7" ht="15.95" customHeight="1">
      <c r="A13" s="99"/>
      <c r="B13" s="100"/>
      <c r="C13" s="8" t="s">
        <v>75</v>
      </c>
      <c r="D13" s="14">
        <v>413917000</v>
      </c>
      <c r="E13" s="14">
        <v>415151770</v>
      </c>
      <c r="F13" s="14">
        <f t="shared" si="0"/>
        <v>-1234770</v>
      </c>
      <c r="G13" s="93"/>
    </row>
    <row r="14" spans="1:7" ht="15.95" customHeight="1">
      <c r="A14" s="99"/>
      <c r="B14" s="98" t="s">
        <v>12</v>
      </c>
      <c r="C14" s="7" t="s">
        <v>88</v>
      </c>
      <c r="D14" s="13">
        <v>314315100</v>
      </c>
      <c r="E14" s="13">
        <v>315678993</v>
      </c>
      <c r="F14" s="13">
        <f t="shared" si="0"/>
        <v>-1363893</v>
      </c>
      <c r="G14" s="92"/>
    </row>
    <row r="15" spans="1:7" ht="15.95" customHeight="1">
      <c r="A15" s="99"/>
      <c r="B15" s="99"/>
      <c r="C15" s="7" t="s">
        <v>89</v>
      </c>
      <c r="D15" s="13">
        <v>48090500</v>
      </c>
      <c r="E15" s="13">
        <v>48127711</v>
      </c>
      <c r="F15" s="13">
        <f>D15-E15</f>
        <v>-37211</v>
      </c>
      <c r="G15" s="92"/>
    </row>
    <row r="16" spans="1:7" ht="15.95" customHeight="1">
      <c r="A16" s="99"/>
      <c r="B16" s="99"/>
      <c r="C16" s="7" t="s">
        <v>90</v>
      </c>
      <c r="D16" s="13">
        <v>15340000</v>
      </c>
      <c r="E16" s="13">
        <v>15395038</v>
      </c>
      <c r="F16" s="13">
        <f>D16-E16</f>
        <v>-55038</v>
      </c>
      <c r="G16" s="92"/>
    </row>
    <row r="17" spans="1:7" ht="15.95" customHeight="1">
      <c r="A17" s="99"/>
      <c r="B17" s="99"/>
      <c r="C17" s="9" t="s">
        <v>91</v>
      </c>
      <c r="D17" s="69">
        <v>3823000</v>
      </c>
      <c r="E17" s="69">
        <v>3813300</v>
      </c>
      <c r="F17" s="13">
        <f t="shared" si="0"/>
        <v>9700</v>
      </c>
      <c r="G17" s="94"/>
    </row>
    <row r="18" spans="1:7" ht="15.95" customHeight="1">
      <c r="A18" s="99"/>
      <c r="B18" s="100"/>
      <c r="C18" s="8" t="s">
        <v>76</v>
      </c>
      <c r="D18" s="14">
        <v>381568600</v>
      </c>
      <c r="E18" s="14">
        <v>383015042</v>
      </c>
      <c r="F18" s="14">
        <f t="shared" si="0"/>
        <v>-1446442</v>
      </c>
      <c r="G18" s="93"/>
    </row>
    <row r="19" spans="1:7" ht="15.95" customHeight="1">
      <c r="A19" s="100"/>
      <c r="B19" s="113" t="s">
        <v>77</v>
      </c>
      <c r="C19" s="114"/>
      <c r="D19" s="14">
        <v>32348400</v>
      </c>
      <c r="E19" s="14">
        <v>32136728</v>
      </c>
      <c r="F19" s="14">
        <f>F13-F18</f>
        <v>211672</v>
      </c>
      <c r="G19" s="93"/>
    </row>
    <row r="20" spans="1:7" ht="15.95" customHeight="1">
      <c r="A20" s="98" t="s">
        <v>92</v>
      </c>
      <c r="B20" s="98" t="s">
        <v>93</v>
      </c>
      <c r="C20" s="7" t="s">
        <v>94</v>
      </c>
      <c r="D20" s="13">
        <v>230000</v>
      </c>
      <c r="E20" s="13">
        <v>230000</v>
      </c>
      <c r="F20" s="13">
        <f t="shared" ref="F20:F23" si="1">D20-E20</f>
        <v>0</v>
      </c>
      <c r="G20" s="92"/>
    </row>
    <row r="21" spans="1:7" ht="15.95" customHeight="1">
      <c r="A21" s="99"/>
      <c r="B21" s="100"/>
      <c r="C21" s="8" t="s">
        <v>40</v>
      </c>
      <c r="D21" s="14">
        <v>230000</v>
      </c>
      <c r="E21" s="14">
        <v>230000</v>
      </c>
      <c r="F21" s="14">
        <f t="shared" si="1"/>
        <v>0</v>
      </c>
      <c r="G21" s="93"/>
    </row>
    <row r="22" spans="1:7" ht="15.95" customHeight="1">
      <c r="A22" s="99"/>
      <c r="B22" s="115" t="s">
        <v>95</v>
      </c>
      <c r="C22" s="7" t="s">
        <v>96</v>
      </c>
      <c r="D22" s="13">
        <v>802500</v>
      </c>
      <c r="E22" s="13">
        <v>935701</v>
      </c>
      <c r="F22" s="13">
        <f t="shared" si="1"/>
        <v>-133201</v>
      </c>
      <c r="G22" s="92"/>
    </row>
    <row r="23" spans="1:7" ht="15.95" customHeight="1">
      <c r="A23" s="99"/>
      <c r="B23" s="116"/>
      <c r="C23" s="8" t="s">
        <v>39</v>
      </c>
      <c r="D23" s="14">
        <v>802500</v>
      </c>
      <c r="E23" s="14">
        <v>935701</v>
      </c>
      <c r="F23" s="14">
        <f t="shared" si="1"/>
        <v>-133201</v>
      </c>
      <c r="G23" s="93"/>
    </row>
    <row r="24" spans="1:7" ht="15.95" customHeight="1">
      <c r="A24" s="100"/>
      <c r="B24" s="105" t="s">
        <v>38</v>
      </c>
      <c r="C24" s="105"/>
      <c r="D24" s="14">
        <v>-572500</v>
      </c>
      <c r="E24" s="14">
        <v>-705701</v>
      </c>
      <c r="F24" s="14">
        <f>F21-F23</f>
        <v>133201</v>
      </c>
      <c r="G24" s="93"/>
    </row>
    <row r="25" spans="1:7" ht="15.95" customHeight="1">
      <c r="A25" s="98" t="s">
        <v>97</v>
      </c>
      <c r="B25" s="101" t="s">
        <v>93</v>
      </c>
      <c r="C25" s="7" t="s">
        <v>98</v>
      </c>
      <c r="D25" s="13">
        <v>2200000</v>
      </c>
      <c r="E25" s="13">
        <v>2200000</v>
      </c>
      <c r="F25" s="13">
        <f t="shared" ref="F25:F29" si="2">D25-E25</f>
        <v>0</v>
      </c>
      <c r="G25" s="92"/>
    </row>
    <row r="26" spans="1:7" ht="15.95" customHeight="1">
      <c r="A26" s="99"/>
      <c r="B26" s="102"/>
      <c r="C26" s="8" t="s">
        <v>61</v>
      </c>
      <c r="D26" s="14">
        <v>2200000</v>
      </c>
      <c r="E26" s="14">
        <v>2200000</v>
      </c>
      <c r="F26" s="14">
        <f t="shared" si="2"/>
        <v>0</v>
      </c>
      <c r="G26" s="93"/>
    </row>
    <row r="27" spans="1:7" ht="15.95" customHeight="1">
      <c r="A27" s="99"/>
      <c r="B27" s="98" t="s">
        <v>12</v>
      </c>
      <c r="C27" s="7" t="s">
        <v>99</v>
      </c>
      <c r="D27" s="13">
        <v>34000000</v>
      </c>
      <c r="E27" s="13">
        <v>34000000</v>
      </c>
      <c r="F27" s="13">
        <f t="shared" si="2"/>
        <v>0</v>
      </c>
      <c r="G27" s="92"/>
    </row>
    <row r="28" spans="1:7" ht="15.95" customHeight="1">
      <c r="A28" s="99"/>
      <c r="B28" s="103"/>
      <c r="C28" s="7" t="s">
        <v>100</v>
      </c>
      <c r="D28" s="13">
        <v>2287000</v>
      </c>
      <c r="E28" s="13">
        <v>2282100</v>
      </c>
      <c r="F28" s="13">
        <f t="shared" si="2"/>
        <v>4900</v>
      </c>
      <c r="G28" s="92"/>
    </row>
    <row r="29" spans="1:7" ht="15.95" customHeight="1">
      <c r="A29" s="99"/>
      <c r="B29" s="104"/>
      <c r="C29" s="8" t="s">
        <v>78</v>
      </c>
      <c r="D29" s="14">
        <v>36287000</v>
      </c>
      <c r="E29" s="14">
        <v>36282100</v>
      </c>
      <c r="F29" s="14">
        <f t="shared" si="2"/>
        <v>4900</v>
      </c>
      <c r="G29" s="93"/>
    </row>
    <row r="30" spans="1:7" ht="15.95" customHeight="1">
      <c r="A30" s="100"/>
      <c r="B30" s="105" t="s">
        <v>79</v>
      </c>
      <c r="C30" s="105"/>
      <c r="D30" s="14">
        <v>-34087000</v>
      </c>
      <c r="E30" s="14">
        <v>-34082100</v>
      </c>
      <c r="F30" s="14">
        <f>F26-F29</f>
        <v>-4900</v>
      </c>
      <c r="G30" s="93"/>
    </row>
    <row r="31" spans="1:7" ht="15.95" customHeight="1">
      <c r="A31" s="106" t="s">
        <v>14</v>
      </c>
      <c r="B31" s="106"/>
      <c r="C31" s="106"/>
      <c r="D31" s="79">
        <v>0</v>
      </c>
      <c r="E31" s="107" t="s">
        <v>101</v>
      </c>
      <c r="F31" s="109">
        <f>D31</f>
        <v>0</v>
      </c>
      <c r="G31" s="111"/>
    </row>
    <row r="32" spans="1:7" ht="15.95" customHeight="1">
      <c r="A32" s="17"/>
      <c r="B32" s="18"/>
      <c r="C32" s="19"/>
      <c r="D32" s="69">
        <v>0</v>
      </c>
      <c r="E32" s="108"/>
      <c r="F32" s="110"/>
      <c r="G32" s="112"/>
    </row>
    <row r="33" spans="1:7" ht="15.95" customHeight="1">
      <c r="A33" s="105" t="s">
        <v>45</v>
      </c>
      <c r="B33" s="105"/>
      <c r="C33" s="105"/>
      <c r="D33" s="14">
        <v>-2311100</v>
      </c>
      <c r="E33" s="14">
        <v>-2651073</v>
      </c>
      <c r="F33" s="14">
        <f>F19+F24+F30-F31</f>
        <v>339973</v>
      </c>
      <c r="G33" s="93"/>
    </row>
    <row r="34" spans="1:7" s="3" customFormat="1" ht="15.95" customHeight="1">
      <c r="A34" s="86"/>
      <c r="B34" s="86"/>
      <c r="C34" s="86"/>
      <c r="D34" s="16"/>
      <c r="E34" s="16"/>
      <c r="F34" s="16"/>
      <c r="G34" s="16"/>
    </row>
    <row r="35" spans="1:7" ht="15.95" customHeight="1">
      <c r="A35" s="105" t="s">
        <v>46</v>
      </c>
      <c r="B35" s="105"/>
      <c r="C35" s="105"/>
      <c r="D35" s="14">
        <v>78930630</v>
      </c>
      <c r="E35" s="14">
        <v>79320706</v>
      </c>
      <c r="F35" s="14">
        <f>D35-E35</f>
        <v>-390076</v>
      </c>
      <c r="G35" s="93"/>
    </row>
    <row r="36" spans="1:7" ht="15.95" customHeight="1">
      <c r="A36" s="105" t="s">
        <v>47</v>
      </c>
      <c r="B36" s="105"/>
      <c r="C36" s="105"/>
      <c r="D36" s="14">
        <v>76619530</v>
      </c>
      <c r="E36" s="14">
        <v>76669633</v>
      </c>
      <c r="F36" s="14">
        <f>F33+F35</f>
        <v>-50103</v>
      </c>
      <c r="G36" s="93"/>
    </row>
    <row r="37" spans="1:7" ht="15.95" customHeight="1">
      <c r="A37" s="97"/>
      <c r="B37" s="97"/>
      <c r="C37" s="97"/>
      <c r="D37" s="97"/>
      <c r="E37" s="97"/>
      <c r="F37" s="97"/>
      <c r="G37" s="97"/>
    </row>
    <row r="38" spans="1:7" ht="14.25" customHeight="1"/>
    <row r="39" spans="1:7" ht="14.25" customHeight="1"/>
    <row r="40" spans="1:7" ht="14.25" customHeight="1"/>
    <row r="41" spans="1:7" ht="14.25" customHeight="1"/>
    <row r="42" spans="1:7" ht="14.25" customHeight="1"/>
    <row r="43" spans="1:7" ht="14.25" customHeight="1"/>
    <row r="44" spans="1:7" ht="14.25" customHeight="1"/>
    <row r="45" spans="1:7" ht="14.25" customHeight="1"/>
    <row r="46" spans="1:7" ht="14.25" customHeight="1"/>
    <row r="47" spans="1:7" ht="14.25" customHeight="1"/>
    <row r="48" spans="1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</sheetData>
  <sheetProtection password="C6B5" sheet="1" formatCells="0" formatColumns="0" formatRows="0" insertColumns="0" insertRows="0" insertHyperlinks="0" deleteColumns="0" deleteRows="0" sort="0" autoFilter="0" pivotTables="0"/>
  <mergeCells count="26">
    <mergeCell ref="A7:C7"/>
    <mergeCell ref="A1:B1"/>
    <mergeCell ref="F1:G1"/>
    <mergeCell ref="E2:G2"/>
    <mergeCell ref="A3:G3"/>
    <mergeCell ref="A5:G5"/>
    <mergeCell ref="A8:A19"/>
    <mergeCell ref="B8:B13"/>
    <mergeCell ref="B14:B18"/>
    <mergeCell ref="B19:C19"/>
    <mergeCell ref="A20:A24"/>
    <mergeCell ref="B20:B21"/>
    <mergeCell ref="B22:B23"/>
    <mergeCell ref="B24:C24"/>
    <mergeCell ref="A37:G37"/>
    <mergeCell ref="A25:A30"/>
    <mergeCell ref="B25:B26"/>
    <mergeCell ref="B27:B29"/>
    <mergeCell ref="B30:C30"/>
    <mergeCell ref="A31:C31"/>
    <mergeCell ref="E31:E32"/>
    <mergeCell ref="F31:F32"/>
    <mergeCell ref="G31:G32"/>
    <mergeCell ref="A33:C33"/>
    <mergeCell ref="A35:C35"/>
    <mergeCell ref="A36:C36"/>
  </mergeCells>
  <phoneticPr fontId="2"/>
  <pageMargins left="0.6889763779527559" right="0" top="0" bottom="0" header="0" footer="0"/>
  <pageSetup paperSize="9" orientation="portrait" useFirstPageNumber="1" horizontalDpi="300" verticalDpi="300" r:id="rId1"/>
  <headerFooter scaleWithDoc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3.375" style="1" customWidth="1"/>
    <col min="3" max="3" width="38.75" style="1" customWidth="1"/>
    <col min="4" max="6" width="16.625" style="1" customWidth="1"/>
    <col min="7" max="7" width="1.5" style="1" customWidth="1"/>
    <col min="8" max="16384" width="9" style="1"/>
  </cols>
  <sheetData>
    <row r="1" spans="1:6" ht="21.75" customHeight="1">
      <c r="A1" s="20"/>
      <c r="B1" s="20"/>
      <c r="C1" s="20"/>
      <c r="D1" s="20"/>
      <c r="E1" s="20"/>
      <c r="F1" s="20"/>
    </row>
    <row r="2" spans="1:6" ht="15.75" customHeight="1">
      <c r="A2" s="76"/>
      <c r="B2" s="76"/>
      <c r="C2" s="76"/>
      <c r="D2" s="122" t="s">
        <v>237</v>
      </c>
      <c r="E2" s="122"/>
      <c r="F2" s="122"/>
    </row>
    <row r="3" spans="1:6" ht="14.25">
      <c r="A3" s="123" t="s">
        <v>238</v>
      </c>
      <c r="B3" s="123"/>
      <c r="C3" s="123"/>
      <c r="D3" s="123"/>
      <c r="E3" s="123"/>
      <c r="F3" s="123"/>
    </row>
    <row r="4" spans="1:6">
      <c r="A4" s="120" t="s">
        <v>103</v>
      </c>
      <c r="B4" s="120"/>
      <c r="C4" s="120"/>
      <c r="D4" s="120"/>
      <c r="E4" s="120"/>
      <c r="F4" s="120"/>
    </row>
    <row r="5" spans="1:6" ht="13.5" customHeight="1">
      <c r="A5" s="76"/>
      <c r="B5" s="76"/>
      <c r="C5" s="76"/>
      <c r="D5" s="76"/>
      <c r="E5" s="76"/>
      <c r="F5" s="77" t="s">
        <v>57</v>
      </c>
    </row>
    <row r="6" spans="1:6" ht="14.25" customHeight="1">
      <c r="A6" s="117" t="s">
        <v>37</v>
      </c>
      <c r="B6" s="118"/>
      <c r="C6" s="119"/>
      <c r="D6" s="8" t="s">
        <v>62</v>
      </c>
      <c r="E6" s="8" t="s">
        <v>63</v>
      </c>
      <c r="F6" s="8" t="s">
        <v>64</v>
      </c>
    </row>
    <row r="7" spans="1:6" ht="14.25" customHeight="1">
      <c r="A7" s="98" t="s">
        <v>22</v>
      </c>
      <c r="B7" s="98" t="s">
        <v>15</v>
      </c>
      <c r="C7" s="83" t="s">
        <v>218</v>
      </c>
      <c r="D7" s="79">
        <v>128895711</v>
      </c>
      <c r="E7" s="79">
        <v>118272780</v>
      </c>
      <c r="F7" s="79">
        <f t="shared" ref="F7:F18" si="0">D7-E7</f>
        <v>10622931</v>
      </c>
    </row>
    <row r="8" spans="1:6" ht="14.25" customHeight="1">
      <c r="A8" s="99"/>
      <c r="B8" s="99"/>
      <c r="C8" s="10" t="s">
        <v>219</v>
      </c>
      <c r="D8" s="13">
        <v>277983222</v>
      </c>
      <c r="E8" s="13">
        <v>258572763</v>
      </c>
      <c r="F8" s="13">
        <f>D8-E8</f>
        <v>19410459</v>
      </c>
    </row>
    <row r="9" spans="1:6" ht="14.25" customHeight="1">
      <c r="A9" s="99"/>
      <c r="B9" s="99"/>
      <c r="C9" s="10" t="s">
        <v>220</v>
      </c>
      <c r="D9" s="13">
        <v>1079094</v>
      </c>
      <c r="E9" s="13">
        <v>1007095</v>
      </c>
      <c r="F9" s="13">
        <f>D9-E9</f>
        <v>71999</v>
      </c>
    </row>
    <row r="10" spans="1:6" ht="14.25" customHeight="1">
      <c r="A10" s="99"/>
      <c r="B10" s="99"/>
      <c r="C10" s="10" t="s">
        <v>221</v>
      </c>
      <c r="D10" s="13">
        <v>2771545</v>
      </c>
      <c r="E10" s="13">
        <v>2292264</v>
      </c>
      <c r="F10" s="13">
        <f t="shared" si="0"/>
        <v>479281</v>
      </c>
    </row>
    <row r="11" spans="1:6" ht="14.25" customHeight="1">
      <c r="A11" s="99"/>
      <c r="B11" s="100"/>
      <c r="C11" s="8" t="s">
        <v>23</v>
      </c>
      <c r="D11" s="14">
        <v>410729572</v>
      </c>
      <c r="E11" s="14">
        <v>380144902</v>
      </c>
      <c r="F11" s="14">
        <f t="shared" si="0"/>
        <v>30584670</v>
      </c>
    </row>
    <row r="12" spans="1:6" ht="14.25" customHeight="1">
      <c r="A12" s="99"/>
      <c r="B12" s="99" t="s">
        <v>16</v>
      </c>
      <c r="C12" s="10" t="s">
        <v>222</v>
      </c>
      <c r="D12" s="13">
        <v>318010643</v>
      </c>
      <c r="E12" s="13">
        <v>306740062</v>
      </c>
      <c r="F12" s="13">
        <f t="shared" si="0"/>
        <v>11270581</v>
      </c>
    </row>
    <row r="13" spans="1:6" ht="14.25" customHeight="1">
      <c r="A13" s="99"/>
      <c r="B13" s="99"/>
      <c r="C13" s="10" t="s">
        <v>223</v>
      </c>
      <c r="D13" s="13">
        <v>48127711</v>
      </c>
      <c r="E13" s="13">
        <v>49319971</v>
      </c>
      <c r="F13" s="13">
        <f>D13-E13</f>
        <v>-1192260</v>
      </c>
    </row>
    <row r="14" spans="1:6" ht="14.25" customHeight="1">
      <c r="A14" s="99"/>
      <c r="B14" s="99"/>
      <c r="C14" s="10" t="s">
        <v>224</v>
      </c>
      <c r="D14" s="13">
        <v>15395038</v>
      </c>
      <c r="E14" s="13">
        <v>13184460</v>
      </c>
      <c r="F14" s="13">
        <f>D14-E14</f>
        <v>2210578</v>
      </c>
    </row>
    <row r="15" spans="1:6" ht="14.25" customHeight="1">
      <c r="A15" s="99"/>
      <c r="B15" s="99"/>
      <c r="C15" s="10" t="s">
        <v>225</v>
      </c>
      <c r="D15" s="13">
        <v>14730320</v>
      </c>
      <c r="E15" s="13">
        <v>20204884</v>
      </c>
      <c r="F15" s="13">
        <f>D15-E15</f>
        <v>-5474564</v>
      </c>
    </row>
    <row r="16" spans="1:6" ht="14.25" customHeight="1">
      <c r="A16" s="99"/>
      <c r="B16" s="99"/>
      <c r="C16" s="10" t="s">
        <v>226</v>
      </c>
      <c r="D16" s="13">
        <v>-5599338</v>
      </c>
      <c r="E16" s="13">
        <v>-5557964</v>
      </c>
      <c r="F16" s="13">
        <f>D16-E16</f>
        <v>-41374</v>
      </c>
    </row>
    <row r="17" spans="1:6" ht="14.25" customHeight="1">
      <c r="A17" s="99"/>
      <c r="B17" s="99"/>
      <c r="C17" s="27" t="s">
        <v>227</v>
      </c>
      <c r="D17" s="69">
        <v>0</v>
      </c>
      <c r="E17" s="69">
        <v>52600</v>
      </c>
      <c r="F17" s="69">
        <f t="shared" si="0"/>
        <v>-52600</v>
      </c>
    </row>
    <row r="18" spans="1:6" ht="14.25" customHeight="1">
      <c r="A18" s="99"/>
      <c r="B18" s="100"/>
      <c r="C18" s="8" t="s">
        <v>24</v>
      </c>
      <c r="D18" s="14">
        <v>390664374</v>
      </c>
      <c r="E18" s="14">
        <v>383944013</v>
      </c>
      <c r="F18" s="14">
        <f t="shared" si="0"/>
        <v>6720361</v>
      </c>
    </row>
    <row r="19" spans="1:6" ht="14.25" customHeight="1">
      <c r="A19" s="100"/>
      <c r="B19" s="105" t="s">
        <v>32</v>
      </c>
      <c r="C19" s="105"/>
      <c r="D19" s="14">
        <f>D11-D18</f>
        <v>20065198</v>
      </c>
      <c r="E19" s="14">
        <f>E11-E18</f>
        <v>-3799111</v>
      </c>
      <c r="F19" s="14">
        <f>F11-F18</f>
        <v>23864309</v>
      </c>
    </row>
    <row r="20" spans="1:6" ht="14.25" customHeight="1">
      <c r="A20" s="98" t="s">
        <v>26</v>
      </c>
      <c r="B20" s="98" t="s">
        <v>15</v>
      </c>
      <c r="C20" s="83" t="s">
        <v>228</v>
      </c>
      <c r="D20" s="79">
        <v>34792</v>
      </c>
      <c r="E20" s="79">
        <v>30339</v>
      </c>
      <c r="F20" s="79">
        <f t="shared" ref="F20:F24" si="1">D20-E20</f>
        <v>4453</v>
      </c>
    </row>
    <row r="21" spans="1:6" ht="14.25" customHeight="1">
      <c r="A21" s="99"/>
      <c r="B21" s="99"/>
      <c r="C21" s="10" t="s">
        <v>229</v>
      </c>
      <c r="D21" s="13">
        <v>4387406</v>
      </c>
      <c r="E21" s="13">
        <v>4388550</v>
      </c>
      <c r="F21" s="13">
        <f t="shared" si="1"/>
        <v>-1144</v>
      </c>
    </row>
    <row r="22" spans="1:6" ht="14.25" customHeight="1">
      <c r="A22" s="99"/>
      <c r="B22" s="100"/>
      <c r="C22" s="8" t="s">
        <v>33</v>
      </c>
      <c r="D22" s="14">
        <v>4422198</v>
      </c>
      <c r="E22" s="14">
        <v>4418889</v>
      </c>
      <c r="F22" s="14">
        <f t="shared" si="1"/>
        <v>3309</v>
      </c>
    </row>
    <row r="23" spans="1:6" ht="14.25" customHeight="1">
      <c r="A23" s="99"/>
      <c r="B23" s="98" t="s">
        <v>230</v>
      </c>
      <c r="C23" s="7" t="s">
        <v>231</v>
      </c>
      <c r="D23" s="13">
        <v>3813300</v>
      </c>
      <c r="E23" s="13">
        <v>4071052</v>
      </c>
      <c r="F23" s="13">
        <f t="shared" si="1"/>
        <v>-257752</v>
      </c>
    </row>
    <row r="24" spans="1:6" ht="14.25" customHeight="1">
      <c r="A24" s="99"/>
      <c r="B24" s="100"/>
      <c r="C24" s="8" t="s">
        <v>34</v>
      </c>
      <c r="D24" s="14">
        <v>3813300</v>
      </c>
      <c r="E24" s="14">
        <v>4071052</v>
      </c>
      <c r="F24" s="14">
        <f t="shared" si="1"/>
        <v>-257752</v>
      </c>
    </row>
    <row r="25" spans="1:6" ht="14.25" customHeight="1">
      <c r="A25" s="100"/>
      <c r="B25" s="105" t="s">
        <v>35</v>
      </c>
      <c r="C25" s="105"/>
      <c r="D25" s="14">
        <f>D22-D24</f>
        <v>608898</v>
      </c>
      <c r="E25" s="14">
        <f>E22-E24</f>
        <v>347837</v>
      </c>
      <c r="F25" s="14">
        <f>F22-F24</f>
        <v>261061</v>
      </c>
    </row>
    <row r="26" spans="1:6" ht="14.25" customHeight="1">
      <c r="A26" s="117" t="s">
        <v>30</v>
      </c>
      <c r="B26" s="118"/>
      <c r="C26" s="119"/>
      <c r="D26" s="14">
        <f>D19+D25</f>
        <v>20674096</v>
      </c>
      <c r="E26" s="14">
        <f>E19+E25</f>
        <v>-3451274</v>
      </c>
      <c r="F26" s="14">
        <f>F19+F25</f>
        <v>24125370</v>
      </c>
    </row>
    <row r="27" spans="1:6" ht="14.25" customHeight="1">
      <c r="A27" s="98" t="s">
        <v>18</v>
      </c>
      <c r="B27" s="98" t="s">
        <v>15</v>
      </c>
      <c r="C27" s="83" t="s">
        <v>232</v>
      </c>
      <c r="D27" s="79">
        <v>230000</v>
      </c>
      <c r="E27" s="79">
        <v>1645504</v>
      </c>
      <c r="F27" s="79">
        <f t="shared" ref="F27:F33" si="2">D27-E27</f>
        <v>-1415504</v>
      </c>
    </row>
    <row r="28" spans="1:6" ht="14.25" customHeight="1">
      <c r="A28" s="99"/>
      <c r="B28" s="99"/>
      <c r="C28" s="10" t="s">
        <v>233</v>
      </c>
      <c r="D28" s="13">
        <v>0</v>
      </c>
      <c r="E28" s="13">
        <v>296100</v>
      </c>
      <c r="F28" s="13">
        <f t="shared" si="2"/>
        <v>-296100</v>
      </c>
    </row>
    <row r="29" spans="1:6" ht="14.25" customHeight="1">
      <c r="A29" s="99"/>
      <c r="B29" s="100"/>
      <c r="C29" s="8" t="s">
        <v>19</v>
      </c>
      <c r="D29" s="14">
        <v>230000</v>
      </c>
      <c r="E29" s="14">
        <v>1941604</v>
      </c>
      <c r="F29" s="14">
        <f t="shared" si="2"/>
        <v>-1711604</v>
      </c>
    </row>
    <row r="30" spans="1:6" ht="14.25" customHeight="1">
      <c r="A30" s="99"/>
      <c r="B30" s="98" t="s">
        <v>16</v>
      </c>
      <c r="C30" s="10" t="s">
        <v>234</v>
      </c>
      <c r="D30" s="13">
        <v>0</v>
      </c>
      <c r="E30" s="13">
        <v>61627</v>
      </c>
      <c r="F30" s="13">
        <f t="shared" si="2"/>
        <v>-61627</v>
      </c>
    </row>
    <row r="31" spans="1:6" ht="14.25" customHeight="1">
      <c r="A31" s="99"/>
      <c r="B31" s="99"/>
      <c r="C31" s="10" t="s">
        <v>235</v>
      </c>
      <c r="D31" s="13">
        <v>230000</v>
      </c>
      <c r="E31" s="13">
        <v>1645504</v>
      </c>
      <c r="F31" s="13">
        <f>D31-E31</f>
        <v>-1415504</v>
      </c>
    </row>
    <row r="32" spans="1:6" ht="14.25" customHeight="1">
      <c r="A32" s="99"/>
      <c r="B32" s="99"/>
      <c r="C32" s="10" t="s">
        <v>236</v>
      </c>
      <c r="D32" s="13">
        <v>0</v>
      </c>
      <c r="E32" s="13">
        <v>9653854</v>
      </c>
      <c r="F32" s="13">
        <f t="shared" si="2"/>
        <v>-9653854</v>
      </c>
    </row>
    <row r="33" spans="1:6" ht="14.25" customHeight="1">
      <c r="A33" s="99"/>
      <c r="B33" s="100"/>
      <c r="C33" s="8" t="s">
        <v>20</v>
      </c>
      <c r="D33" s="14">
        <v>230000</v>
      </c>
      <c r="E33" s="14">
        <v>11360985</v>
      </c>
      <c r="F33" s="14">
        <f t="shared" si="2"/>
        <v>-11130985</v>
      </c>
    </row>
    <row r="34" spans="1:6" ht="14.25" customHeight="1">
      <c r="A34" s="100"/>
      <c r="B34" s="113" t="s">
        <v>36</v>
      </c>
      <c r="C34" s="114"/>
      <c r="D34" s="14">
        <f>D29-D33</f>
        <v>0</v>
      </c>
      <c r="E34" s="14">
        <f>E29-E33</f>
        <v>-9419381</v>
      </c>
      <c r="F34" s="14">
        <f>F29-F33</f>
        <v>9419381</v>
      </c>
    </row>
    <row r="35" spans="1:6" ht="14.25" customHeight="1">
      <c r="A35" s="113" t="s">
        <v>65</v>
      </c>
      <c r="B35" s="126"/>
      <c r="C35" s="114"/>
      <c r="D35" s="14">
        <f>D26+D34</f>
        <v>20674096</v>
      </c>
      <c r="E35" s="14">
        <f>E26+E34</f>
        <v>-12870655</v>
      </c>
      <c r="F35" s="14">
        <f>F26+F34</f>
        <v>33544751</v>
      </c>
    </row>
    <row r="36" spans="1:6" ht="14.25" customHeight="1">
      <c r="A36" s="98" t="s">
        <v>17</v>
      </c>
      <c r="B36" s="113" t="s">
        <v>66</v>
      </c>
      <c r="C36" s="114"/>
      <c r="D36" s="14">
        <v>-31746501</v>
      </c>
      <c r="E36" s="14">
        <v>-6875846</v>
      </c>
      <c r="F36" s="14">
        <f>D36-E36</f>
        <v>-24870655</v>
      </c>
    </row>
    <row r="37" spans="1:6" ht="14.25" customHeight="1">
      <c r="A37" s="99"/>
      <c r="B37" s="113" t="s">
        <v>67</v>
      </c>
      <c r="C37" s="114"/>
      <c r="D37" s="14">
        <f>D35+D36</f>
        <v>-11072405</v>
      </c>
      <c r="E37" s="14">
        <f>E35+E36</f>
        <v>-19746501</v>
      </c>
      <c r="F37" s="14">
        <f>F35+F36</f>
        <v>8674096</v>
      </c>
    </row>
    <row r="38" spans="1:6" ht="14.25" customHeight="1">
      <c r="A38" s="99"/>
      <c r="B38" s="113" t="s">
        <v>68</v>
      </c>
      <c r="C38" s="114"/>
      <c r="D38" s="14">
        <v>0</v>
      </c>
      <c r="E38" s="14">
        <v>0</v>
      </c>
      <c r="F38" s="14">
        <f t="shared" ref="F38:F40" si="3">D38-E38</f>
        <v>0</v>
      </c>
    </row>
    <row r="39" spans="1:6" ht="14.25" customHeight="1">
      <c r="A39" s="99"/>
      <c r="B39" s="113" t="s">
        <v>69</v>
      </c>
      <c r="C39" s="114"/>
      <c r="D39" s="14">
        <v>2200000</v>
      </c>
      <c r="E39" s="14">
        <v>0</v>
      </c>
      <c r="F39" s="14">
        <f t="shared" si="3"/>
        <v>2200000</v>
      </c>
    </row>
    <row r="40" spans="1:6" ht="14.25" customHeight="1">
      <c r="A40" s="99"/>
      <c r="B40" s="113" t="s">
        <v>70</v>
      </c>
      <c r="C40" s="114"/>
      <c r="D40" s="14">
        <v>34000000</v>
      </c>
      <c r="E40" s="14">
        <v>12000000</v>
      </c>
      <c r="F40" s="14">
        <f t="shared" si="3"/>
        <v>22000000</v>
      </c>
    </row>
    <row r="41" spans="1:6" ht="28.5" customHeight="1">
      <c r="A41" s="100"/>
      <c r="B41" s="140" t="s">
        <v>71</v>
      </c>
      <c r="C41" s="141"/>
      <c r="D41" s="14">
        <f>D37+D38+D39-D40</f>
        <v>-42872405</v>
      </c>
      <c r="E41" s="14">
        <f>E37+E38+E39-E40</f>
        <v>-31746501</v>
      </c>
      <c r="F41" s="14">
        <f>F37+F38+F39-F40</f>
        <v>-11125904</v>
      </c>
    </row>
    <row r="42" spans="1:6" ht="14.25" customHeight="1">
      <c r="A42" s="124"/>
      <c r="B42" s="125"/>
      <c r="C42" s="125"/>
      <c r="D42" s="125"/>
      <c r="E42" s="125"/>
      <c r="F42" s="125"/>
    </row>
    <row r="43" spans="1:6" ht="14.25" customHeight="1"/>
    <row r="44" spans="1:6" ht="14.25" customHeight="1"/>
    <row r="45" spans="1:6" ht="14.25" customHeight="1"/>
    <row r="46" spans="1:6" ht="14.25" customHeight="1"/>
    <row r="47" spans="1:6" ht="14.25" customHeight="1"/>
    <row r="48" spans="1:6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</sheetData>
  <sheetProtection password="F3FB" sheet="1" scenarios="1" selectLockedCells="1"/>
  <mergeCells count="26">
    <mergeCell ref="A20:A25"/>
    <mergeCell ref="B20:B22"/>
    <mergeCell ref="B23:B24"/>
    <mergeCell ref="B25:C25"/>
    <mergeCell ref="D2:F2"/>
    <mergeCell ref="A3:F3"/>
    <mergeCell ref="A4:F4"/>
    <mergeCell ref="A6:C6"/>
    <mergeCell ref="A7:A19"/>
    <mergeCell ref="B7:B11"/>
    <mergeCell ref="B12:B18"/>
    <mergeCell ref="B19:C19"/>
    <mergeCell ref="A26:C26"/>
    <mergeCell ref="B40:C40"/>
    <mergeCell ref="B41:C41"/>
    <mergeCell ref="A42:F42"/>
    <mergeCell ref="A35:C35"/>
    <mergeCell ref="A36:A41"/>
    <mergeCell ref="B36:C36"/>
    <mergeCell ref="B37:C37"/>
    <mergeCell ref="B38:C38"/>
    <mergeCell ref="B39:C39"/>
    <mergeCell ref="A27:A34"/>
    <mergeCell ref="B27:B29"/>
    <mergeCell ref="B30:B33"/>
    <mergeCell ref="B34:C34"/>
  </mergeCells>
  <phoneticPr fontId="2"/>
  <pageMargins left="0" right="0" top="0.39370078740157483" bottom="0" header="0" footer="0"/>
  <pageSetup paperSize="9" firstPageNumber="11" orientation="portrait" useFirstPageNumber="1" horizontalDpi="300" verticalDpi="300" r:id="rId1"/>
  <headerFooter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view="pageBreakPreview" zoomScaleNormal="100" zoomScaleSheetLayoutView="100" workbookViewId="0"/>
  </sheetViews>
  <sheetFormatPr defaultRowHeight="13.5"/>
  <cols>
    <col min="1" max="1" width="3.5" style="1" customWidth="1"/>
    <col min="2" max="2" width="3.375" style="1" customWidth="1"/>
    <col min="3" max="3" width="36.125" style="1" customWidth="1"/>
    <col min="4" max="11" width="8.625" style="1" customWidth="1"/>
    <col min="12" max="12" width="8.625" style="2" customWidth="1"/>
    <col min="13" max="13" width="8.625" style="1" customWidth="1"/>
    <col min="14" max="16384" width="9" style="1"/>
  </cols>
  <sheetData>
    <row r="1" spans="1:18" ht="21.75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87"/>
      <c r="M1" s="12"/>
    </row>
    <row r="2" spans="1:18">
      <c r="A2" s="87"/>
      <c r="B2" s="87"/>
      <c r="C2" s="87"/>
      <c r="D2" s="153" t="s">
        <v>244</v>
      </c>
      <c r="E2" s="153"/>
      <c r="F2" s="153"/>
      <c r="G2" s="153"/>
      <c r="H2" s="153"/>
      <c r="I2" s="153"/>
      <c r="J2" s="153"/>
      <c r="K2" s="153"/>
      <c r="L2" s="153"/>
      <c r="M2" s="153"/>
      <c r="N2" s="4"/>
      <c r="O2" s="4"/>
      <c r="P2" s="4"/>
      <c r="Q2" s="4"/>
      <c r="R2" s="4"/>
    </row>
    <row r="3" spans="1:18" ht="14.25">
      <c r="A3" s="154" t="s">
        <v>245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8">
      <c r="A4" s="87"/>
      <c r="B4" s="12"/>
      <c r="C4" s="21"/>
      <c r="D4" s="87"/>
      <c r="E4" s="87"/>
      <c r="F4" s="87"/>
      <c r="G4" s="87"/>
      <c r="H4" s="87"/>
      <c r="I4" s="87"/>
      <c r="J4" s="87"/>
      <c r="K4" s="87"/>
      <c r="L4" s="87"/>
      <c r="M4" s="87"/>
    </row>
    <row r="5" spans="1:18">
      <c r="A5" s="155" t="s">
        <v>103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</row>
    <row r="6" spans="1:18" ht="13.5" customHeight="1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74" t="s">
        <v>57</v>
      </c>
    </row>
    <row r="7" spans="1:18" ht="14.25" customHeight="1">
      <c r="A7" s="156" t="s">
        <v>37</v>
      </c>
      <c r="B7" s="157"/>
      <c r="C7" s="158"/>
      <c r="D7" s="162" t="s">
        <v>104</v>
      </c>
      <c r="E7" s="162" t="s">
        <v>105</v>
      </c>
      <c r="F7" s="162" t="s">
        <v>106</v>
      </c>
      <c r="G7" s="162" t="s">
        <v>107</v>
      </c>
      <c r="H7" s="162" t="s">
        <v>108</v>
      </c>
      <c r="I7" s="162" t="s">
        <v>109</v>
      </c>
      <c r="J7" s="162" t="s">
        <v>110</v>
      </c>
      <c r="K7" s="162" t="s">
        <v>239</v>
      </c>
      <c r="L7" s="162" t="s">
        <v>240</v>
      </c>
      <c r="M7" s="162" t="s">
        <v>241</v>
      </c>
    </row>
    <row r="8" spans="1:18" ht="14.25" customHeight="1">
      <c r="A8" s="159"/>
      <c r="B8" s="160"/>
      <c r="C8" s="161"/>
      <c r="D8" s="163"/>
      <c r="E8" s="128"/>
      <c r="F8" s="128"/>
      <c r="G8" s="128"/>
      <c r="H8" s="128"/>
      <c r="I8" s="128"/>
      <c r="J8" s="163"/>
      <c r="K8" s="163"/>
      <c r="L8" s="163"/>
      <c r="M8" s="163"/>
    </row>
    <row r="9" spans="1:18" ht="14.25" customHeight="1">
      <c r="A9" s="142" t="s">
        <v>22</v>
      </c>
      <c r="B9" s="142" t="s">
        <v>15</v>
      </c>
      <c r="C9" s="24" t="s">
        <v>218</v>
      </c>
      <c r="D9" s="79">
        <v>0</v>
      </c>
      <c r="E9" s="79">
        <v>0</v>
      </c>
      <c r="F9" s="79">
        <v>0</v>
      </c>
      <c r="G9" s="79">
        <v>0</v>
      </c>
      <c r="H9" s="79">
        <v>128895711</v>
      </c>
      <c r="I9" s="79">
        <v>0</v>
      </c>
      <c r="J9" s="79">
        <v>0</v>
      </c>
      <c r="K9" s="79">
        <f t="shared" ref="K9:K20" si="0">SUM(D9:J9)</f>
        <v>128895711</v>
      </c>
      <c r="L9" s="79">
        <v>0</v>
      </c>
      <c r="M9" s="79">
        <f t="shared" ref="M9:M20" si="1">SUM(K9:L9)</f>
        <v>128895711</v>
      </c>
    </row>
    <row r="10" spans="1:18" ht="14.25" customHeight="1">
      <c r="A10" s="143"/>
      <c r="B10" s="143"/>
      <c r="C10" s="23" t="s">
        <v>219</v>
      </c>
      <c r="D10" s="13">
        <v>0</v>
      </c>
      <c r="E10" s="13">
        <v>117272088</v>
      </c>
      <c r="F10" s="13">
        <v>87010356</v>
      </c>
      <c r="G10" s="13">
        <v>62798778</v>
      </c>
      <c r="H10" s="13">
        <v>0</v>
      </c>
      <c r="I10" s="13">
        <v>5707000</v>
      </c>
      <c r="J10" s="13">
        <v>5195000</v>
      </c>
      <c r="K10" s="13">
        <f>SUM(D10:J10)</f>
        <v>277983222</v>
      </c>
      <c r="L10" s="13">
        <v>0</v>
      </c>
      <c r="M10" s="13">
        <f>SUM(K10:L10)</f>
        <v>277983222</v>
      </c>
    </row>
    <row r="11" spans="1:18" ht="14.25" customHeight="1">
      <c r="A11" s="143"/>
      <c r="B11" s="143"/>
      <c r="C11" s="23" t="s">
        <v>220</v>
      </c>
      <c r="D11" s="13">
        <v>827094</v>
      </c>
      <c r="E11" s="13">
        <v>0</v>
      </c>
      <c r="F11" s="13">
        <v>0</v>
      </c>
      <c r="G11" s="13">
        <v>0</v>
      </c>
      <c r="H11" s="13">
        <v>252000</v>
      </c>
      <c r="I11" s="13">
        <v>0</v>
      </c>
      <c r="J11" s="13">
        <v>0</v>
      </c>
      <c r="K11" s="13">
        <f>SUM(D11:J11)</f>
        <v>1079094</v>
      </c>
      <c r="L11" s="13">
        <v>0</v>
      </c>
      <c r="M11" s="13">
        <f>SUM(K11:L11)</f>
        <v>1079094</v>
      </c>
    </row>
    <row r="12" spans="1:18" ht="14.25" customHeight="1">
      <c r="A12" s="143"/>
      <c r="B12" s="143"/>
      <c r="C12" s="23" t="s">
        <v>221</v>
      </c>
      <c r="D12" s="13">
        <v>187040</v>
      </c>
      <c r="E12" s="13">
        <v>1066572</v>
      </c>
      <c r="F12" s="13">
        <v>350909</v>
      </c>
      <c r="G12" s="13">
        <v>144597</v>
      </c>
      <c r="H12" s="13">
        <v>175057</v>
      </c>
      <c r="I12" s="13">
        <v>386980</v>
      </c>
      <c r="J12" s="13">
        <v>460390</v>
      </c>
      <c r="K12" s="13">
        <f t="shared" si="0"/>
        <v>2771545</v>
      </c>
      <c r="L12" s="13">
        <v>0</v>
      </c>
      <c r="M12" s="13">
        <f t="shared" si="1"/>
        <v>2771545</v>
      </c>
    </row>
    <row r="13" spans="1:18" ht="14.25" customHeight="1">
      <c r="A13" s="143"/>
      <c r="B13" s="144"/>
      <c r="C13" s="11" t="s">
        <v>23</v>
      </c>
      <c r="D13" s="14">
        <v>1014134</v>
      </c>
      <c r="E13" s="14">
        <v>118338660</v>
      </c>
      <c r="F13" s="14">
        <v>87361265</v>
      </c>
      <c r="G13" s="14">
        <v>62943375</v>
      </c>
      <c r="H13" s="14">
        <v>129322768</v>
      </c>
      <c r="I13" s="14">
        <v>6093980</v>
      </c>
      <c r="J13" s="14">
        <v>5655390</v>
      </c>
      <c r="K13" s="14">
        <f t="shared" si="0"/>
        <v>410729572</v>
      </c>
      <c r="L13" s="14">
        <v>0</v>
      </c>
      <c r="M13" s="14">
        <f t="shared" si="1"/>
        <v>410729572</v>
      </c>
    </row>
    <row r="14" spans="1:18" ht="14.25" customHeight="1">
      <c r="A14" s="143"/>
      <c r="B14" s="142" t="s">
        <v>16</v>
      </c>
      <c r="C14" s="23" t="s">
        <v>222</v>
      </c>
      <c r="D14" s="13">
        <v>0</v>
      </c>
      <c r="E14" s="13">
        <v>94666365</v>
      </c>
      <c r="F14" s="13">
        <v>69114026</v>
      </c>
      <c r="G14" s="13">
        <v>59193795</v>
      </c>
      <c r="H14" s="13">
        <v>86815567</v>
      </c>
      <c r="I14" s="13">
        <v>3523057</v>
      </c>
      <c r="J14" s="13">
        <v>4697833</v>
      </c>
      <c r="K14" s="13">
        <f t="shared" si="0"/>
        <v>318010643</v>
      </c>
      <c r="L14" s="13">
        <v>0</v>
      </c>
      <c r="M14" s="13">
        <f t="shared" si="1"/>
        <v>318010643</v>
      </c>
    </row>
    <row r="15" spans="1:18" ht="14.25" customHeight="1">
      <c r="A15" s="143"/>
      <c r="B15" s="143"/>
      <c r="C15" s="23" t="s">
        <v>223</v>
      </c>
      <c r="D15" s="13">
        <v>0</v>
      </c>
      <c r="E15" s="13">
        <v>11600725</v>
      </c>
      <c r="F15" s="13">
        <v>6981922</v>
      </c>
      <c r="G15" s="13">
        <v>6303852</v>
      </c>
      <c r="H15" s="13">
        <v>20388755</v>
      </c>
      <c r="I15" s="13">
        <v>1271659</v>
      </c>
      <c r="J15" s="13">
        <v>1580798</v>
      </c>
      <c r="K15" s="13">
        <f>SUM(D15:J15)</f>
        <v>48127711</v>
      </c>
      <c r="L15" s="13">
        <v>0</v>
      </c>
      <c r="M15" s="13">
        <f>SUM(K15:L15)</f>
        <v>48127711</v>
      </c>
    </row>
    <row r="16" spans="1:18" ht="14.25" customHeight="1">
      <c r="A16" s="143"/>
      <c r="B16" s="143"/>
      <c r="C16" s="23" t="s">
        <v>224</v>
      </c>
      <c r="D16" s="13">
        <v>223904</v>
      </c>
      <c r="E16" s="13">
        <v>3969525</v>
      </c>
      <c r="F16" s="13">
        <v>2282457</v>
      </c>
      <c r="G16" s="13">
        <v>2885080</v>
      </c>
      <c r="H16" s="13">
        <v>5514774</v>
      </c>
      <c r="I16" s="13">
        <v>328220</v>
      </c>
      <c r="J16" s="13">
        <v>191078</v>
      </c>
      <c r="K16" s="13">
        <f>SUM(D16:J16)</f>
        <v>15395038</v>
      </c>
      <c r="L16" s="13">
        <v>0</v>
      </c>
      <c r="M16" s="13">
        <f>SUM(K16:L16)</f>
        <v>15395038</v>
      </c>
    </row>
    <row r="17" spans="1:13" ht="14.25" customHeight="1">
      <c r="A17" s="143"/>
      <c r="B17" s="143"/>
      <c r="C17" s="23" t="s">
        <v>225</v>
      </c>
      <c r="D17" s="13">
        <v>0</v>
      </c>
      <c r="E17" s="13">
        <v>2321839</v>
      </c>
      <c r="F17" s="13">
        <v>2065163</v>
      </c>
      <c r="G17" s="13">
        <v>1476306</v>
      </c>
      <c r="H17" s="13">
        <v>8723744</v>
      </c>
      <c r="I17" s="13">
        <v>143268</v>
      </c>
      <c r="J17" s="13">
        <v>0</v>
      </c>
      <c r="K17" s="13">
        <f>SUM(D17:J17)</f>
        <v>14730320</v>
      </c>
      <c r="L17" s="13">
        <v>0</v>
      </c>
      <c r="M17" s="13">
        <f>SUM(K17:L17)</f>
        <v>14730320</v>
      </c>
    </row>
    <row r="18" spans="1:13" ht="14.25" customHeight="1">
      <c r="A18" s="143"/>
      <c r="B18" s="143"/>
      <c r="C18" s="23" t="s">
        <v>226</v>
      </c>
      <c r="D18" s="13">
        <v>0</v>
      </c>
      <c r="E18" s="13">
        <v>-1416650</v>
      </c>
      <c r="F18" s="13">
        <v>-855993</v>
      </c>
      <c r="G18" s="13">
        <v>-737507</v>
      </c>
      <c r="H18" s="13">
        <v>-2589188</v>
      </c>
      <c r="I18" s="13">
        <v>0</v>
      </c>
      <c r="J18" s="13">
        <v>0</v>
      </c>
      <c r="K18" s="13">
        <f>SUM(D18:J18)</f>
        <v>-5599338</v>
      </c>
      <c r="L18" s="13">
        <v>0</v>
      </c>
      <c r="M18" s="13">
        <f>SUM(K18:L18)</f>
        <v>-5599338</v>
      </c>
    </row>
    <row r="19" spans="1:13" ht="14.25" customHeight="1">
      <c r="A19" s="143"/>
      <c r="B19" s="143"/>
      <c r="C19" s="23" t="s">
        <v>227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f t="shared" si="0"/>
        <v>0</v>
      </c>
      <c r="L19" s="13">
        <v>0</v>
      </c>
      <c r="M19" s="13">
        <f t="shared" si="1"/>
        <v>0</v>
      </c>
    </row>
    <row r="20" spans="1:13" ht="14.25" customHeight="1">
      <c r="A20" s="143"/>
      <c r="B20" s="144"/>
      <c r="C20" s="11" t="s">
        <v>24</v>
      </c>
      <c r="D20" s="14">
        <v>223904</v>
      </c>
      <c r="E20" s="14">
        <v>111141804</v>
      </c>
      <c r="F20" s="14">
        <v>79587575</v>
      </c>
      <c r="G20" s="14">
        <v>69121526</v>
      </c>
      <c r="H20" s="14">
        <v>118853652</v>
      </c>
      <c r="I20" s="14">
        <v>5266204</v>
      </c>
      <c r="J20" s="14">
        <v>6469709</v>
      </c>
      <c r="K20" s="14">
        <f t="shared" si="0"/>
        <v>390664374</v>
      </c>
      <c r="L20" s="14">
        <v>0</v>
      </c>
      <c r="M20" s="14">
        <f t="shared" si="1"/>
        <v>390664374</v>
      </c>
    </row>
    <row r="21" spans="1:13" ht="14.25" customHeight="1">
      <c r="A21" s="144"/>
      <c r="B21" s="145" t="s">
        <v>25</v>
      </c>
      <c r="C21" s="146"/>
      <c r="D21" s="14">
        <f t="shared" ref="D21:M21" si="2">D13-D20</f>
        <v>790230</v>
      </c>
      <c r="E21" s="14">
        <f t="shared" si="2"/>
        <v>7196856</v>
      </c>
      <c r="F21" s="14">
        <f t="shared" si="2"/>
        <v>7773690</v>
      </c>
      <c r="G21" s="14">
        <f t="shared" si="2"/>
        <v>-6178151</v>
      </c>
      <c r="H21" s="14">
        <f t="shared" si="2"/>
        <v>10469116</v>
      </c>
      <c r="I21" s="14">
        <f t="shared" si="2"/>
        <v>827776</v>
      </c>
      <c r="J21" s="14">
        <f t="shared" si="2"/>
        <v>-814319</v>
      </c>
      <c r="K21" s="14">
        <f t="shared" si="2"/>
        <v>20065198</v>
      </c>
      <c r="L21" s="14">
        <f t="shared" si="2"/>
        <v>0</v>
      </c>
      <c r="M21" s="14">
        <f t="shared" si="2"/>
        <v>20065198</v>
      </c>
    </row>
    <row r="22" spans="1:13" ht="14.25" customHeight="1">
      <c r="A22" s="142" t="s">
        <v>26</v>
      </c>
      <c r="B22" s="142" t="s">
        <v>15</v>
      </c>
      <c r="C22" s="24" t="s">
        <v>228</v>
      </c>
      <c r="D22" s="79">
        <v>3967</v>
      </c>
      <c r="E22" s="79">
        <v>6247</v>
      </c>
      <c r="F22" s="79">
        <v>5762</v>
      </c>
      <c r="G22" s="79">
        <v>17059</v>
      </c>
      <c r="H22" s="79">
        <v>1532</v>
      </c>
      <c r="I22" s="79">
        <v>163</v>
      </c>
      <c r="J22" s="79">
        <v>62</v>
      </c>
      <c r="K22" s="79">
        <f t="shared" ref="K22:K26" si="3">SUM(D22:J22)</f>
        <v>34792</v>
      </c>
      <c r="L22" s="79">
        <v>0</v>
      </c>
      <c r="M22" s="79">
        <f t="shared" ref="M22:M26" si="4">SUM(K22:L22)</f>
        <v>34792</v>
      </c>
    </row>
    <row r="23" spans="1:13" ht="14.25" customHeight="1">
      <c r="A23" s="143"/>
      <c r="B23" s="143"/>
      <c r="C23" s="23" t="s">
        <v>229</v>
      </c>
      <c r="D23" s="13">
        <v>202800</v>
      </c>
      <c r="E23" s="13">
        <v>1348750</v>
      </c>
      <c r="F23" s="13">
        <v>707000</v>
      </c>
      <c r="G23" s="13">
        <v>823306</v>
      </c>
      <c r="H23" s="13">
        <v>1264550</v>
      </c>
      <c r="I23" s="13">
        <v>24400</v>
      </c>
      <c r="J23" s="13">
        <v>16600</v>
      </c>
      <c r="K23" s="13">
        <f t="shared" si="3"/>
        <v>4387406</v>
      </c>
      <c r="L23" s="13">
        <v>0</v>
      </c>
      <c r="M23" s="13">
        <f t="shared" si="4"/>
        <v>4387406</v>
      </c>
    </row>
    <row r="24" spans="1:13" ht="14.25" customHeight="1">
      <c r="A24" s="143"/>
      <c r="B24" s="144"/>
      <c r="C24" s="11" t="s">
        <v>27</v>
      </c>
      <c r="D24" s="14">
        <v>206767</v>
      </c>
      <c r="E24" s="14">
        <v>1354997</v>
      </c>
      <c r="F24" s="14">
        <v>712762</v>
      </c>
      <c r="G24" s="14">
        <v>840365</v>
      </c>
      <c r="H24" s="14">
        <v>1266082</v>
      </c>
      <c r="I24" s="14">
        <v>24563</v>
      </c>
      <c r="J24" s="14">
        <v>16662</v>
      </c>
      <c r="K24" s="14">
        <f t="shared" si="3"/>
        <v>4422198</v>
      </c>
      <c r="L24" s="14">
        <v>0</v>
      </c>
      <c r="M24" s="14">
        <f t="shared" si="4"/>
        <v>4422198</v>
      </c>
    </row>
    <row r="25" spans="1:13" ht="14.25" customHeight="1">
      <c r="A25" s="143"/>
      <c r="B25" s="142" t="s">
        <v>230</v>
      </c>
      <c r="C25" s="23" t="s">
        <v>231</v>
      </c>
      <c r="D25" s="13">
        <v>0</v>
      </c>
      <c r="E25" s="13">
        <v>1276750</v>
      </c>
      <c r="F25" s="13">
        <v>707000</v>
      </c>
      <c r="G25" s="13">
        <v>813000</v>
      </c>
      <c r="H25" s="13">
        <v>975550</v>
      </c>
      <c r="I25" s="13">
        <v>24400</v>
      </c>
      <c r="J25" s="13">
        <v>16600</v>
      </c>
      <c r="K25" s="13">
        <f t="shared" si="3"/>
        <v>3813300</v>
      </c>
      <c r="L25" s="13">
        <v>0</v>
      </c>
      <c r="M25" s="13">
        <f t="shared" si="4"/>
        <v>3813300</v>
      </c>
    </row>
    <row r="26" spans="1:13" ht="14.25" customHeight="1">
      <c r="A26" s="143"/>
      <c r="B26" s="144"/>
      <c r="C26" s="11" t="s">
        <v>28</v>
      </c>
      <c r="D26" s="14">
        <v>0</v>
      </c>
      <c r="E26" s="14">
        <v>1276750</v>
      </c>
      <c r="F26" s="14">
        <v>707000</v>
      </c>
      <c r="G26" s="14">
        <v>813000</v>
      </c>
      <c r="H26" s="14">
        <v>975550</v>
      </c>
      <c r="I26" s="14">
        <v>24400</v>
      </c>
      <c r="J26" s="14">
        <v>16600</v>
      </c>
      <c r="K26" s="14">
        <f t="shared" si="3"/>
        <v>3813300</v>
      </c>
      <c r="L26" s="14">
        <v>0</v>
      </c>
      <c r="M26" s="14">
        <f t="shared" si="4"/>
        <v>3813300</v>
      </c>
    </row>
    <row r="27" spans="1:13" ht="14.25" customHeight="1">
      <c r="A27" s="144"/>
      <c r="B27" s="145" t="s">
        <v>29</v>
      </c>
      <c r="C27" s="146"/>
      <c r="D27" s="14">
        <f t="shared" ref="D27:M27" si="5">D24-D26</f>
        <v>206767</v>
      </c>
      <c r="E27" s="14">
        <f t="shared" si="5"/>
        <v>78247</v>
      </c>
      <c r="F27" s="14">
        <f t="shared" si="5"/>
        <v>5762</v>
      </c>
      <c r="G27" s="14">
        <f t="shared" si="5"/>
        <v>27365</v>
      </c>
      <c r="H27" s="14">
        <f t="shared" si="5"/>
        <v>290532</v>
      </c>
      <c r="I27" s="14">
        <f t="shared" si="5"/>
        <v>163</v>
      </c>
      <c r="J27" s="14">
        <f t="shared" si="5"/>
        <v>62</v>
      </c>
      <c r="K27" s="14">
        <f t="shared" si="5"/>
        <v>608898</v>
      </c>
      <c r="L27" s="14">
        <f t="shared" si="5"/>
        <v>0</v>
      </c>
      <c r="M27" s="14">
        <f t="shared" si="5"/>
        <v>608898</v>
      </c>
    </row>
    <row r="28" spans="1:13" ht="14.25" customHeight="1">
      <c r="A28" s="148" t="s">
        <v>30</v>
      </c>
      <c r="B28" s="149"/>
      <c r="C28" s="150"/>
      <c r="D28" s="14">
        <f t="shared" ref="D28:M28" si="6">D21+D27</f>
        <v>996997</v>
      </c>
      <c r="E28" s="14">
        <f t="shared" si="6"/>
        <v>7275103</v>
      </c>
      <c r="F28" s="14">
        <f t="shared" si="6"/>
        <v>7779452</v>
      </c>
      <c r="G28" s="14">
        <f t="shared" si="6"/>
        <v>-6150786</v>
      </c>
      <c r="H28" s="14">
        <f t="shared" si="6"/>
        <v>10759648</v>
      </c>
      <c r="I28" s="14">
        <f t="shared" si="6"/>
        <v>827939</v>
      </c>
      <c r="J28" s="14">
        <f t="shared" si="6"/>
        <v>-814257</v>
      </c>
      <c r="K28" s="14">
        <f t="shared" si="6"/>
        <v>20674096</v>
      </c>
      <c r="L28" s="14">
        <f t="shared" si="6"/>
        <v>0</v>
      </c>
      <c r="M28" s="14">
        <f t="shared" si="6"/>
        <v>20674096</v>
      </c>
    </row>
    <row r="29" spans="1:13" ht="14.25" customHeight="1">
      <c r="A29" s="142" t="s">
        <v>18</v>
      </c>
      <c r="B29" s="142" t="s">
        <v>15</v>
      </c>
      <c r="C29" s="24" t="s">
        <v>232</v>
      </c>
      <c r="D29" s="79">
        <v>0</v>
      </c>
      <c r="E29" s="79">
        <v>0</v>
      </c>
      <c r="F29" s="79">
        <v>230000</v>
      </c>
      <c r="G29" s="79">
        <v>0</v>
      </c>
      <c r="H29" s="79">
        <v>0</v>
      </c>
      <c r="I29" s="79">
        <v>0</v>
      </c>
      <c r="J29" s="79">
        <v>0</v>
      </c>
      <c r="K29" s="79">
        <f t="shared" ref="K29:K37" si="7">SUM(D29:J29)</f>
        <v>230000</v>
      </c>
      <c r="L29" s="79">
        <v>0</v>
      </c>
      <c r="M29" s="79">
        <f t="shared" ref="M29:M37" si="8">SUM(K29:L29)</f>
        <v>230000</v>
      </c>
    </row>
    <row r="30" spans="1:13" ht="14.25" customHeight="1">
      <c r="A30" s="143"/>
      <c r="B30" s="143"/>
      <c r="C30" s="23" t="s">
        <v>242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1007370</v>
      </c>
      <c r="K30" s="13">
        <f>SUM(D30:J30)</f>
        <v>1007370</v>
      </c>
      <c r="L30" s="13">
        <v>-1007370</v>
      </c>
      <c r="M30" s="13">
        <f>SUM(K30:L30)</f>
        <v>0</v>
      </c>
    </row>
    <row r="31" spans="1:13" ht="14.25" customHeight="1">
      <c r="A31" s="143"/>
      <c r="B31" s="143"/>
      <c r="C31" s="23" t="s">
        <v>233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f t="shared" si="7"/>
        <v>0</v>
      </c>
      <c r="L31" s="13">
        <v>0</v>
      </c>
      <c r="M31" s="13">
        <f t="shared" si="8"/>
        <v>0</v>
      </c>
    </row>
    <row r="32" spans="1:13" ht="14.25" customHeight="1">
      <c r="A32" s="143"/>
      <c r="B32" s="144"/>
      <c r="C32" s="11" t="s">
        <v>19</v>
      </c>
      <c r="D32" s="14">
        <v>0</v>
      </c>
      <c r="E32" s="14">
        <v>0</v>
      </c>
      <c r="F32" s="14">
        <v>230000</v>
      </c>
      <c r="G32" s="14">
        <v>0</v>
      </c>
      <c r="H32" s="14">
        <v>0</v>
      </c>
      <c r="I32" s="14">
        <v>0</v>
      </c>
      <c r="J32" s="14">
        <v>1007370</v>
      </c>
      <c r="K32" s="14">
        <f t="shared" si="7"/>
        <v>1237370</v>
      </c>
      <c r="L32" s="14">
        <v>-1007370</v>
      </c>
      <c r="M32" s="14">
        <f t="shared" si="8"/>
        <v>230000</v>
      </c>
    </row>
    <row r="33" spans="1:13" ht="14.25" customHeight="1">
      <c r="A33" s="143"/>
      <c r="B33" s="142" t="s">
        <v>16</v>
      </c>
      <c r="C33" s="23" t="s">
        <v>234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f t="shared" si="7"/>
        <v>0</v>
      </c>
      <c r="L33" s="13">
        <v>0</v>
      </c>
      <c r="M33" s="13">
        <f t="shared" si="8"/>
        <v>0</v>
      </c>
    </row>
    <row r="34" spans="1:13" ht="14.25" customHeight="1">
      <c r="A34" s="143"/>
      <c r="B34" s="143"/>
      <c r="C34" s="23" t="s">
        <v>235</v>
      </c>
      <c r="D34" s="13">
        <v>0</v>
      </c>
      <c r="E34" s="13">
        <v>0</v>
      </c>
      <c r="F34" s="13">
        <v>230000</v>
      </c>
      <c r="G34" s="13">
        <v>0</v>
      </c>
      <c r="H34" s="13">
        <v>0</v>
      </c>
      <c r="I34" s="13">
        <v>0</v>
      </c>
      <c r="J34" s="13">
        <v>0</v>
      </c>
      <c r="K34" s="13">
        <f>SUM(D34:J34)</f>
        <v>230000</v>
      </c>
      <c r="L34" s="13">
        <v>0</v>
      </c>
      <c r="M34" s="13">
        <f>SUM(K34:L34)</f>
        <v>230000</v>
      </c>
    </row>
    <row r="35" spans="1:13" ht="14.25" customHeight="1">
      <c r="A35" s="143"/>
      <c r="B35" s="143"/>
      <c r="C35" s="23" t="s">
        <v>243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1007370</v>
      </c>
      <c r="J35" s="13">
        <v>0</v>
      </c>
      <c r="K35" s="13">
        <f>SUM(D35:J35)</f>
        <v>1007370</v>
      </c>
      <c r="L35" s="13">
        <v>-1007370</v>
      </c>
      <c r="M35" s="13">
        <f>SUM(K35:L35)</f>
        <v>0</v>
      </c>
    </row>
    <row r="36" spans="1:13" ht="14.25" customHeight="1">
      <c r="A36" s="143"/>
      <c r="B36" s="143"/>
      <c r="C36" s="22" t="s">
        <v>236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f t="shared" si="7"/>
        <v>0</v>
      </c>
      <c r="L36" s="13">
        <v>0</v>
      </c>
      <c r="M36" s="13">
        <f t="shared" si="8"/>
        <v>0</v>
      </c>
    </row>
    <row r="37" spans="1:13" ht="14.25" customHeight="1">
      <c r="A37" s="143"/>
      <c r="B37" s="144"/>
      <c r="C37" s="88" t="s">
        <v>21</v>
      </c>
      <c r="D37" s="14">
        <v>0</v>
      </c>
      <c r="E37" s="14">
        <v>0</v>
      </c>
      <c r="F37" s="14">
        <v>230000</v>
      </c>
      <c r="G37" s="14">
        <v>0</v>
      </c>
      <c r="H37" s="14">
        <v>0</v>
      </c>
      <c r="I37" s="14">
        <v>1007370</v>
      </c>
      <c r="J37" s="14">
        <v>0</v>
      </c>
      <c r="K37" s="14">
        <f t="shared" si="7"/>
        <v>1237370</v>
      </c>
      <c r="L37" s="14">
        <v>-1007370</v>
      </c>
      <c r="M37" s="14">
        <f t="shared" si="8"/>
        <v>230000</v>
      </c>
    </row>
    <row r="38" spans="1:13" ht="14.25" customHeight="1">
      <c r="A38" s="144"/>
      <c r="B38" s="145" t="s">
        <v>31</v>
      </c>
      <c r="C38" s="146"/>
      <c r="D38" s="14">
        <f t="shared" ref="D38:M38" si="9">D32-D37</f>
        <v>0</v>
      </c>
      <c r="E38" s="14">
        <f t="shared" si="9"/>
        <v>0</v>
      </c>
      <c r="F38" s="14">
        <f t="shared" si="9"/>
        <v>0</v>
      </c>
      <c r="G38" s="14">
        <f t="shared" si="9"/>
        <v>0</v>
      </c>
      <c r="H38" s="14">
        <f t="shared" si="9"/>
        <v>0</v>
      </c>
      <c r="I38" s="14">
        <f t="shared" si="9"/>
        <v>-1007370</v>
      </c>
      <c r="J38" s="14">
        <f t="shared" si="9"/>
        <v>1007370</v>
      </c>
      <c r="K38" s="14">
        <f t="shared" si="9"/>
        <v>0</v>
      </c>
      <c r="L38" s="14">
        <f t="shared" si="9"/>
        <v>0</v>
      </c>
      <c r="M38" s="14">
        <f t="shared" si="9"/>
        <v>0</v>
      </c>
    </row>
    <row r="39" spans="1:13" ht="14.25" customHeight="1">
      <c r="A39" s="145" t="s">
        <v>65</v>
      </c>
      <c r="B39" s="147"/>
      <c r="C39" s="146"/>
      <c r="D39" s="14">
        <f t="shared" ref="D39:M39" si="10">D28+D38</f>
        <v>996997</v>
      </c>
      <c r="E39" s="14">
        <f t="shared" si="10"/>
        <v>7275103</v>
      </c>
      <c r="F39" s="14">
        <f t="shared" si="10"/>
        <v>7779452</v>
      </c>
      <c r="G39" s="14">
        <f t="shared" si="10"/>
        <v>-6150786</v>
      </c>
      <c r="H39" s="14">
        <f t="shared" si="10"/>
        <v>10759648</v>
      </c>
      <c r="I39" s="14">
        <f t="shared" si="10"/>
        <v>-179431</v>
      </c>
      <c r="J39" s="14">
        <f t="shared" si="10"/>
        <v>193113</v>
      </c>
      <c r="K39" s="14">
        <f t="shared" si="10"/>
        <v>20674096</v>
      </c>
      <c r="L39" s="14">
        <f t="shared" si="10"/>
        <v>0</v>
      </c>
      <c r="M39" s="14">
        <f t="shared" si="10"/>
        <v>20674096</v>
      </c>
    </row>
    <row r="40" spans="1:13" ht="14.25" customHeight="1">
      <c r="A40" s="142" t="s">
        <v>17</v>
      </c>
      <c r="B40" s="145" t="s">
        <v>66</v>
      </c>
      <c r="C40" s="146"/>
      <c r="D40" s="14">
        <v>19368851</v>
      </c>
      <c r="E40" s="14">
        <v>-13618779</v>
      </c>
      <c r="F40" s="14">
        <v>12185171</v>
      </c>
      <c r="G40" s="14">
        <v>1026757</v>
      </c>
      <c r="H40" s="14">
        <v>-52917581</v>
      </c>
      <c r="I40" s="14">
        <v>1959526</v>
      </c>
      <c r="J40" s="14">
        <v>249554</v>
      </c>
      <c r="K40" s="14">
        <f>SUM(D40:J40)</f>
        <v>-31746501</v>
      </c>
      <c r="L40" s="14">
        <v>0</v>
      </c>
      <c r="M40" s="14">
        <f>SUM(K40:L40)</f>
        <v>-31746501</v>
      </c>
    </row>
    <row r="41" spans="1:13" ht="14.25" customHeight="1">
      <c r="A41" s="143"/>
      <c r="B41" s="145" t="s">
        <v>67</v>
      </c>
      <c r="C41" s="146"/>
      <c r="D41" s="14">
        <f t="shared" ref="D41:M41" si="11">D39+D40</f>
        <v>20365848</v>
      </c>
      <c r="E41" s="14">
        <f t="shared" si="11"/>
        <v>-6343676</v>
      </c>
      <c r="F41" s="14">
        <f t="shared" si="11"/>
        <v>19964623</v>
      </c>
      <c r="G41" s="14">
        <f t="shared" si="11"/>
        <v>-5124029</v>
      </c>
      <c r="H41" s="14">
        <f t="shared" si="11"/>
        <v>-42157933</v>
      </c>
      <c r="I41" s="14">
        <f t="shared" si="11"/>
        <v>1780095</v>
      </c>
      <c r="J41" s="14">
        <f t="shared" si="11"/>
        <v>442667</v>
      </c>
      <c r="K41" s="14">
        <f t="shared" si="11"/>
        <v>-11072405</v>
      </c>
      <c r="L41" s="14">
        <f t="shared" si="11"/>
        <v>0</v>
      </c>
      <c r="M41" s="14">
        <f t="shared" si="11"/>
        <v>-11072405</v>
      </c>
    </row>
    <row r="42" spans="1:13" ht="14.25" customHeight="1">
      <c r="A42" s="143"/>
      <c r="B42" s="145" t="s">
        <v>68</v>
      </c>
      <c r="C42" s="146"/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f>SUM(D42:J42)</f>
        <v>0</v>
      </c>
      <c r="L42" s="14">
        <v>0</v>
      </c>
      <c r="M42" s="14">
        <f>SUM(K42:L42)</f>
        <v>0</v>
      </c>
    </row>
    <row r="43" spans="1:13" ht="14.25" customHeight="1">
      <c r="A43" s="143"/>
      <c r="B43" s="145" t="s">
        <v>69</v>
      </c>
      <c r="C43" s="146"/>
      <c r="D43" s="14">
        <v>0</v>
      </c>
      <c r="E43" s="14">
        <v>0</v>
      </c>
      <c r="F43" s="14">
        <v>0</v>
      </c>
      <c r="G43" s="14">
        <v>2200000</v>
      </c>
      <c r="H43" s="14">
        <v>0</v>
      </c>
      <c r="I43" s="14">
        <v>0</v>
      </c>
      <c r="J43" s="14">
        <v>0</v>
      </c>
      <c r="K43" s="14">
        <f t="shared" ref="K43:K44" si="12">SUM(D43:J43)</f>
        <v>2200000</v>
      </c>
      <c r="L43" s="14">
        <v>0</v>
      </c>
      <c r="M43" s="14">
        <f t="shared" ref="M43:M44" si="13">SUM(K43:L43)</f>
        <v>2200000</v>
      </c>
    </row>
    <row r="44" spans="1:13" ht="14.25" customHeight="1">
      <c r="A44" s="143"/>
      <c r="B44" s="145" t="s">
        <v>70</v>
      </c>
      <c r="C44" s="146"/>
      <c r="D44" s="14">
        <v>0</v>
      </c>
      <c r="E44" s="14">
        <v>8000000</v>
      </c>
      <c r="F44" s="14">
        <v>7000000</v>
      </c>
      <c r="G44" s="14">
        <v>0</v>
      </c>
      <c r="H44" s="14">
        <v>19000000</v>
      </c>
      <c r="I44" s="14">
        <v>0</v>
      </c>
      <c r="J44" s="14">
        <v>0</v>
      </c>
      <c r="K44" s="14">
        <f t="shared" si="12"/>
        <v>34000000</v>
      </c>
      <c r="L44" s="14">
        <v>0</v>
      </c>
      <c r="M44" s="14">
        <f t="shared" si="13"/>
        <v>34000000</v>
      </c>
    </row>
    <row r="45" spans="1:13" ht="28.5" customHeight="1">
      <c r="A45" s="144"/>
      <c r="B45" s="151" t="s">
        <v>71</v>
      </c>
      <c r="C45" s="152"/>
      <c r="D45" s="14">
        <f t="shared" ref="D45:M45" si="14">D41+D42+D43-D44</f>
        <v>20365848</v>
      </c>
      <c r="E45" s="14">
        <f t="shared" si="14"/>
        <v>-14343676</v>
      </c>
      <c r="F45" s="14">
        <f t="shared" si="14"/>
        <v>12964623</v>
      </c>
      <c r="G45" s="14">
        <f t="shared" si="14"/>
        <v>-2924029</v>
      </c>
      <c r="H45" s="14">
        <f t="shared" si="14"/>
        <v>-61157933</v>
      </c>
      <c r="I45" s="14">
        <f t="shared" si="14"/>
        <v>1780095</v>
      </c>
      <c r="J45" s="14">
        <f t="shared" si="14"/>
        <v>442667</v>
      </c>
      <c r="K45" s="14">
        <f t="shared" si="14"/>
        <v>-42872405</v>
      </c>
      <c r="L45" s="14">
        <f t="shared" si="14"/>
        <v>0</v>
      </c>
      <c r="M45" s="14">
        <f t="shared" si="14"/>
        <v>-42872405</v>
      </c>
    </row>
    <row r="46" spans="1:13" ht="14.25" customHeight="1">
      <c r="A46" s="124"/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</row>
    <row r="47" spans="1:13" ht="14.25" customHeight="1"/>
  </sheetData>
  <sheetProtection password="F3FB" sheet="1" scenarios="1" selectLockedCells="1"/>
  <mergeCells count="36">
    <mergeCell ref="D2:M2"/>
    <mergeCell ref="A3:M3"/>
    <mergeCell ref="A5:M5"/>
    <mergeCell ref="A7:C8"/>
    <mergeCell ref="D7:D8"/>
    <mergeCell ref="J7:J8"/>
    <mergeCell ref="K7:K8"/>
    <mergeCell ref="L7:L8"/>
    <mergeCell ref="M7:M8"/>
    <mergeCell ref="I7:I8"/>
    <mergeCell ref="H7:H8"/>
    <mergeCell ref="G7:G8"/>
    <mergeCell ref="F7:F8"/>
    <mergeCell ref="E7:E8"/>
    <mergeCell ref="A46:M46"/>
    <mergeCell ref="A40:A45"/>
    <mergeCell ref="B40:C40"/>
    <mergeCell ref="B41:C41"/>
    <mergeCell ref="B42:C42"/>
    <mergeCell ref="B43:C43"/>
    <mergeCell ref="B44:C44"/>
    <mergeCell ref="B45:C45"/>
    <mergeCell ref="A39:C39"/>
    <mergeCell ref="A28:C28"/>
    <mergeCell ref="A29:A38"/>
    <mergeCell ref="B29:B32"/>
    <mergeCell ref="B33:B37"/>
    <mergeCell ref="B38:C38"/>
    <mergeCell ref="A9:A21"/>
    <mergeCell ref="B9:B13"/>
    <mergeCell ref="B14:B20"/>
    <mergeCell ref="B21:C21"/>
    <mergeCell ref="A22:A27"/>
    <mergeCell ref="B22:B24"/>
    <mergeCell ref="B25:B26"/>
    <mergeCell ref="B27:C27"/>
  </mergeCells>
  <phoneticPr fontId="2"/>
  <pageMargins left="0" right="0" top="0.39370078740157483" bottom="0" header="0" footer="0"/>
  <pageSetup paperSize="9" firstPageNumber="13" orientation="portrait" useFirstPageNumber="1" horizontalDpi="300" verticalDpi="300" r:id="rId1"/>
  <headerFooter scaleWithDoc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8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3.375" style="1" customWidth="1"/>
    <col min="3" max="3" width="38.75" style="1" customWidth="1"/>
    <col min="4" max="6" width="16.625" style="1" customWidth="1"/>
    <col min="7" max="7" width="1.5" style="1" customWidth="1"/>
    <col min="8" max="16384" width="9" style="1"/>
  </cols>
  <sheetData>
    <row r="1" spans="1:6" ht="21.75" customHeight="1">
      <c r="A1" s="20"/>
      <c r="B1" s="20"/>
      <c r="C1" s="20"/>
      <c r="D1" s="20"/>
      <c r="E1" s="20"/>
      <c r="F1" s="20"/>
    </row>
    <row r="2" spans="1:6" ht="15.75" customHeight="1">
      <c r="A2" s="76"/>
      <c r="B2" s="76"/>
      <c r="C2" s="76"/>
      <c r="D2" s="122" t="s">
        <v>258</v>
      </c>
      <c r="E2" s="122"/>
      <c r="F2" s="122"/>
    </row>
    <row r="3" spans="1:6" ht="14.25">
      <c r="A3" s="123" t="s">
        <v>259</v>
      </c>
      <c r="B3" s="123"/>
      <c r="C3" s="123"/>
      <c r="D3" s="123"/>
      <c r="E3" s="123"/>
      <c r="F3" s="123"/>
    </row>
    <row r="4" spans="1:6">
      <c r="A4" s="120" t="s">
        <v>103</v>
      </c>
      <c r="B4" s="120"/>
      <c r="C4" s="120"/>
      <c r="D4" s="120"/>
      <c r="E4" s="120"/>
      <c r="F4" s="120"/>
    </row>
    <row r="5" spans="1:6" ht="13.5" customHeight="1">
      <c r="A5" s="76"/>
      <c r="B5" s="76"/>
      <c r="C5" s="76"/>
      <c r="D5" s="76"/>
      <c r="E5" s="76"/>
      <c r="F5" s="77" t="s">
        <v>57</v>
      </c>
    </row>
    <row r="6" spans="1:6" ht="14.25" customHeight="1">
      <c r="A6" s="117" t="s">
        <v>37</v>
      </c>
      <c r="B6" s="118"/>
      <c r="C6" s="119"/>
      <c r="D6" s="8" t="s">
        <v>62</v>
      </c>
      <c r="E6" s="8" t="s">
        <v>63</v>
      </c>
      <c r="F6" s="8" t="s">
        <v>64</v>
      </c>
    </row>
    <row r="7" spans="1:6" ht="14.25" customHeight="1">
      <c r="A7" s="98" t="s">
        <v>22</v>
      </c>
      <c r="B7" s="98" t="s">
        <v>15</v>
      </c>
      <c r="C7" s="83" t="s">
        <v>220</v>
      </c>
      <c r="D7" s="79">
        <v>827094</v>
      </c>
      <c r="E7" s="79">
        <v>566720</v>
      </c>
      <c r="F7" s="79">
        <f t="shared" ref="F7:F20" si="0">D7-E7</f>
        <v>260374</v>
      </c>
    </row>
    <row r="8" spans="1:6" ht="14.25" customHeight="1">
      <c r="A8" s="99"/>
      <c r="B8" s="99"/>
      <c r="C8" s="10" t="s">
        <v>221</v>
      </c>
      <c r="D8" s="13">
        <v>187040</v>
      </c>
      <c r="E8" s="13">
        <v>410840</v>
      </c>
      <c r="F8" s="13">
        <f>D8-E8</f>
        <v>-223800</v>
      </c>
    </row>
    <row r="9" spans="1:6" ht="14.25" customHeight="1">
      <c r="A9" s="99"/>
      <c r="B9" s="99"/>
      <c r="C9" s="10" t="s">
        <v>246</v>
      </c>
      <c r="D9" s="13">
        <v>187040</v>
      </c>
      <c r="E9" s="13">
        <v>410840</v>
      </c>
      <c r="F9" s="13">
        <f>D9-E9</f>
        <v>-223800</v>
      </c>
    </row>
    <row r="10" spans="1:6" ht="14.25" customHeight="1">
      <c r="A10" s="99"/>
      <c r="B10" s="99"/>
      <c r="C10" s="10" t="s">
        <v>247</v>
      </c>
      <c r="D10" s="13">
        <v>187040</v>
      </c>
      <c r="E10" s="13">
        <v>410840</v>
      </c>
      <c r="F10" s="13">
        <f t="shared" si="0"/>
        <v>-223800</v>
      </c>
    </row>
    <row r="11" spans="1:6" ht="14.25" customHeight="1">
      <c r="A11" s="99"/>
      <c r="B11" s="100"/>
      <c r="C11" s="8" t="s">
        <v>23</v>
      </c>
      <c r="D11" s="14">
        <v>1014134</v>
      </c>
      <c r="E11" s="14">
        <v>977560</v>
      </c>
      <c r="F11" s="14">
        <f t="shared" si="0"/>
        <v>36574</v>
      </c>
    </row>
    <row r="12" spans="1:6" ht="14.25" customHeight="1">
      <c r="A12" s="99"/>
      <c r="B12" s="99" t="s">
        <v>16</v>
      </c>
      <c r="C12" s="10" t="s">
        <v>224</v>
      </c>
      <c r="D12" s="13">
        <v>223904</v>
      </c>
      <c r="E12" s="13">
        <v>201438</v>
      </c>
      <c r="F12" s="13">
        <f t="shared" si="0"/>
        <v>22466</v>
      </c>
    </row>
    <row r="13" spans="1:6" ht="14.25" customHeight="1">
      <c r="A13" s="99"/>
      <c r="B13" s="99"/>
      <c r="C13" s="10" t="s">
        <v>248</v>
      </c>
      <c r="D13" s="13">
        <v>80000</v>
      </c>
      <c r="E13" s="13">
        <v>90000</v>
      </c>
      <c r="F13" s="13">
        <f t="shared" ref="F13:F18" si="1">D13-E13</f>
        <v>-10000</v>
      </c>
    </row>
    <row r="14" spans="1:6" ht="14.25" customHeight="1">
      <c r="A14" s="99"/>
      <c r="B14" s="99"/>
      <c r="C14" s="10" t="s">
        <v>249</v>
      </c>
      <c r="D14" s="13">
        <v>0</v>
      </c>
      <c r="E14" s="13">
        <v>648</v>
      </c>
      <c r="F14" s="13">
        <f t="shared" si="1"/>
        <v>-648</v>
      </c>
    </row>
    <row r="15" spans="1:6" ht="14.25" customHeight="1">
      <c r="A15" s="99"/>
      <c r="B15" s="99"/>
      <c r="C15" s="10" t="s">
        <v>250</v>
      </c>
      <c r="D15" s="13">
        <v>20060</v>
      </c>
      <c r="E15" s="13">
        <v>9810</v>
      </c>
      <c r="F15" s="13">
        <f t="shared" si="1"/>
        <v>10250</v>
      </c>
    </row>
    <row r="16" spans="1:6" ht="14.25" customHeight="1">
      <c r="A16" s="99"/>
      <c r="B16" s="99"/>
      <c r="C16" s="10" t="s">
        <v>251</v>
      </c>
      <c r="D16" s="13">
        <v>112440</v>
      </c>
      <c r="E16" s="13">
        <v>95976</v>
      </c>
      <c r="F16" s="13">
        <f t="shared" si="1"/>
        <v>16464</v>
      </c>
    </row>
    <row r="17" spans="1:6" ht="14.25" customHeight="1">
      <c r="A17" s="99"/>
      <c r="B17" s="99"/>
      <c r="C17" s="10" t="s">
        <v>252</v>
      </c>
      <c r="D17" s="13">
        <v>1404</v>
      </c>
      <c r="E17" s="13">
        <v>5004</v>
      </c>
      <c r="F17" s="13">
        <f t="shared" si="1"/>
        <v>-3600</v>
      </c>
    </row>
    <row r="18" spans="1:6" ht="14.25" customHeight="1">
      <c r="A18" s="99"/>
      <c r="B18" s="99"/>
      <c r="C18" s="10" t="s">
        <v>253</v>
      </c>
      <c r="D18" s="13">
        <v>10000</v>
      </c>
      <c r="E18" s="13">
        <v>0</v>
      </c>
      <c r="F18" s="13">
        <f t="shared" si="1"/>
        <v>10000</v>
      </c>
    </row>
    <row r="19" spans="1:6" ht="14.25" customHeight="1">
      <c r="A19" s="99"/>
      <c r="B19" s="99"/>
      <c r="C19" s="27" t="s">
        <v>254</v>
      </c>
      <c r="D19" s="69">
        <v>10000</v>
      </c>
      <c r="E19" s="69">
        <v>0</v>
      </c>
      <c r="F19" s="69">
        <f t="shared" si="0"/>
        <v>10000</v>
      </c>
    </row>
    <row r="20" spans="1:6" ht="14.25" customHeight="1">
      <c r="A20" s="99"/>
      <c r="B20" s="100"/>
      <c r="C20" s="8" t="s">
        <v>24</v>
      </c>
      <c r="D20" s="14">
        <v>223904</v>
      </c>
      <c r="E20" s="14">
        <v>201438</v>
      </c>
      <c r="F20" s="14">
        <f t="shared" si="0"/>
        <v>22466</v>
      </c>
    </row>
    <row r="21" spans="1:6" ht="14.25" customHeight="1">
      <c r="A21" s="100"/>
      <c r="B21" s="105" t="s">
        <v>32</v>
      </c>
      <c r="C21" s="105"/>
      <c r="D21" s="14">
        <f>D11-D20</f>
        <v>790230</v>
      </c>
      <c r="E21" s="14">
        <f>E11-E20</f>
        <v>776122</v>
      </c>
      <c r="F21" s="14">
        <f>F11-F20</f>
        <v>14108</v>
      </c>
    </row>
    <row r="22" spans="1:6" ht="14.25" customHeight="1">
      <c r="A22" s="98" t="s">
        <v>26</v>
      </c>
      <c r="B22" s="98" t="s">
        <v>15</v>
      </c>
      <c r="C22" s="83" t="s">
        <v>228</v>
      </c>
      <c r="D22" s="79">
        <v>3967</v>
      </c>
      <c r="E22" s="79">
        <v>3753</v>
      </c>
      <c r="F22" s="79">
        <f t="shared" ref="F22:F26" si="2">D22-E22</f>
        <v>214</v>
      </c>
    </row>
    <row r="23" spans="1:6" ht="14.25" customHeight="1">
      <c r="A23" s="99"/>
      <c r="B23" s="99"/>
      <c r="C23" s="10" t="s">
        <v>229</v>
      </c>
      <c r="D23" s="13">
        <v>202800</v>
      </c>
      <c r="E23" s="13">
        <v>0</v>
      </c>
      <c r="F23" s="13">
        <f>D23-E23</f>
        <v>202800</v>
      </c>
    </row>
    <row r="24" spans="1:6" ht="14.25" customHeight="1">
      <c r="A24" s="99"/>
      <c r="B24" s="99"/>
      <c r="C24" s="10" t="s">
        <v>255</v>
      </c>
      <c r="D24" s="13">
        <v>202800</v>
      </c>
      <c r="E24" s="13">
        <v>0</v>
      </c>
      <c r="F24" s="13">
        <f t="shared" si="2"/>
        <v>202800</v>
      </c>
    </row>
    <row r="25" spans="1:6" ht="14.25" customHeight="1">
      <c r="A25" s="99"/>
      <c r="B25" s="100"/>
      <c r="C25" s="8" t="s">
        <v>33</v>
      </c>
      <c r="D25" s="14">
        <v>206767</v>
      </c>
      <c r="E25" s="14">
        <v>3753</v>
      </c>
      <c r="F25" s="14">
        <f t="shared" si="2"/>
        <v>203014</v>
      </c>
    </row>
    <row r="26" spans="1:6" ht="14.25" customHeight="1">
      <c r="A26" s="99"/>
      <c r="B26" s="80" t="s">
        <v>230</v>
      </c>
      <c r="C26" s="8" t="s">
        <v>34</v>
      </c>
      <c r="D26" s="14">
        <v>0</v>
      </c>
      <c r="E26" s="14">
        <v>0</v>
      </c>
      <c r="F26" s="14">
        <f t="shared" si="2"/>
        <v>0</v>
      </c>
    </row>
    <row r="27" spans="1:6" ht="14.25" customHeight="1">
      <c r="A27" s="100"/>
      <c r="B27" s="105" t="s">
        <v>35</v>
      </c>
      <c r="C27" s="105"/>
      <c r="D27" s="14">
        <f>D25-D26</f>
        <v>206767</v>
      </c>
      <c r="E27" s="14">
        <f>E25-E26</f>
        <v>3753</v>
      </c>
      <c r="F27" s="14">
        <f>F25-F26</f>
        <v>203014</v>
      </c>
    </row>
    <row r="28" spans="1:6" ht="14.25" customHeight="1">
      <c r="A28" s="117" t="s">
        <v>30</v>
      </c>
      <c r="B28" s="118"/>
      <c r="C28" s="119"/>
      <c r="D28" s="14">
        <f>D21+D27</f>
        <v>996997</v>
      </c>
      <c r="E28" s="14">
        <f>E21+E27</f>
        <v>779875</v>
      </c>
      <c r="F28" s="14">
        <f>F21+F27</f>
        <v>217122</v>
      </c>
    </row>
    <row r="29" spans="1:6" ht="14.25" customHeight="1">
      <c r="A29" s="98" t="s">
        <v>256</v>
      </c>
      <c r="B29" s="80" t="s">
        <v>257</v>
      </c>
      <c r="C29" s="8" t="s">
        <v>19</v>
      </c>
      <c r="D29" s="14">
        <v>0</v>
      </c>
      <c r="E29" s="14">
        <v>0</v>
      </c>
      <c r="F29" s="14">
        <f t="shared" ref="F29:F30" si="3">D29-E29</f>
        <v>0</v>
      </c>
    </row>
    <row r="30" spans="1:6" ht="14.25" customHeight="1">
      <c r="A30" s="99"/>
      <c r="B30" s="80" t="s">
        <v>230</v>
      </c>
      <c r="C30" s="8" t="s">
        <v>20</v>
      </c>
      <c r="D30" s="14">
        <v>0</v>
      </c>
      <c r="E30" s="14">
        <v>0</v>
      </c>
      <c r="F30" s="14">
        <f t="shared" si="3"/>
        <v>0</v>
      </c>
    </row>
    <row r="31" spans="1:6" ht="14.25" customHeight="1">
      <c r="A31" s="100"/>
      <c r="B31" s="113" t="s">
        <v>36</v>
      </c>
      <c r="C31" s="114"/>
      <c r="D31" s="14">
        <f>D29-D30</f>
        <v>0</v>
      </c>
      <c r="E31" s="14">
        <f>E29-E30</f>
        <v>0</v>
      </c>
      <c r="F31" s="14">
        <f>F29-F30</f>
        <v>0</v>
      </c>
    </row>
    <row r="32" spans="1:6" ht="14.25" customHeight="1">
      <c r="A32" s="113" t="s">
        <v>65</v>
      </c>
      <c r="B32" s="126"/>
      <c r="C32" s="114"/>
      <c r="D32" s="14">
        <f>D28+D31</f>
        <v>996997</v>
      </c>
      <c r="E32" s="14">
        <f>E28+E31</f>
        <v>779875</v>
      </c>
      <c r="F32" s="14">
        <f>F28+F31</f>
        <v>217122</v>
      </c>
    </row>
    <row r="33" spans="1:6" ht="14.25" customHeight="1">
      <c r="A33" s="98" t="s">
        <v>17</v>
      </c>
      <c r="B33" s="113" t="s">
        <v>66</v>
      </c>
      <c r="C33" s="114"/>
      <c r="D33" s="14">
        <v>19368851</v>
      </c>
      <c r="E33" s="14">
        <v>18588976</v>
      </c>
      <c r="F33" s="14">
        <f>D33-E33</f>
        <v>779875</v>
      </c>
    </row>
    <row r="34" spans="1:6" ht="14.25" customHeight="1">
      <c r="A34" s="99"/>
      <c r="B34" s="113" t="s">
        <v>67</v>
      </c>
      <c r="C34" s="114"/>
      <c r="D34" s="14">
        <f>D32+D33</f>
        <v>20365848</v>
      </c>
      <c r="E34" s="14">
        <f>E32+E33</f>
        <v>19368851</v>
      </c>
      <c r="F34" s="14">
        <f>F32+F33</f>
        <v>996997</v>
      </c>
    </row>
    <row r="35" spans="1:6" ht="14.25" customHeight="1">
      <c r="A35" s="99"/>
      <c r="B35" s="113" t="s">
        <v>68</v>
      </c>
      <c r="C35" s="114"/>
      <c r="D35" s="14">
        <v>0</v>
      </c>
      <c r="E35" s="14">
        <v>0</v>
      </c>
      <c r="F35" s="14">
        <f t="shared" ref="F35:F37" si="4">D35-E35</f>
        <v>0</v>
      </c>
    </row>
    <row r="36" spans="1:6" ht="14.25" customHeight="1">
      <c r="A36" s="99"/>
      <c r="B36" s="113" t="s">
        <v>69</v>
      </c>
      <c r="C36" s="114"/>
      <c r="D36" s="14">
        <v>0</v>
      </c>
      <c r="E36" s="14">
        <v>0</v>
      </c>
      <c r="F36" s="14">
        <f t="shared" si="4"/>
        <v>0</v>
      </c>
    </row>
    <row r="37" spans="1:6" ht="14.25" customHeight="1">
      <c r="A37" s="99"/>
      <c r="B37" s="113" t="s">
        <v>70</v>
      </c>
      <c r="C37" s="114"/>
      <c r="D37" s="14">
        <v>0</v>
      </c>
      <c r="E37" s="14">
        <v>0</v>
      </c>
      <c r="F37" s="14">
        <f t="shared" si="4"/>
        <v>0</v>
      </c>
    </row>
    <row r="38" spans="1:6" ht="28.5" customHeight="1">
      <c r="A38" s="100"/>
      <c r="B38" s="140" t="s">
        <v>71</v>
      </c>
      <c r="C38" s="141"/>
      <c r="D38" s="14">
        <f>D34+D35+D36-D37</f>
        <v>20365848</v>
      </c>
      <c r="E38" s="14">
        <f>E34+E35+E36-E37</f>
        <v>19368851</v>
      </c>
      <c r="F38" s="14">
        <f>F34+F35+F36-F37</f>
        <v>996997</v>
      </c>
    </row>
    <row r="39" spans="1:6" ht="14.25" customHeight="1">
      <c r="A39" s="124"/>
      <c r="B39" s="125"/>
      <c r="C39" s="125"/>
      <c r="D39" s="125"/>
      <c r="E39" s="125"/>
      <c r="F39" s="125"/>
    </row>
    <row r="40" spans="1:6" ht="14.25" customHeight="1"/>
    <row r="41" spans="1:6" ht="14.25" customHeight="1"/>
    <row r="42" spans="1:6" ht="14.25" customHeight="1"/>
    <row r="43" spans="1:6" ht="14.25" customHeight="1"/>
    <row r="44" spans="1:6" ht="14.25" customHeight="1"/>
    <row r="45" spans="1:6" ht="14.25" customHeight="1"/>
    <row r="46" spans="1:6" ht="14.25" customHeight="1"/>
    <row r="47" spans="1:6" ht="14.25" customHeight="1"/>
    <row r="48" spans="1:6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</sheetData>
  <sheetProtection password="F3FB" sheet="1" scenarios="1" selectLockedCells="1"/>
  <mergeCells count="23">
    <mergeCell ref="D2:F2"/>
    <mergeCell ref="A3:F3"/>
    <mergeCell ref="A4:F4"/>
    <mergeCell ref="A6:C6"/>
    <mergeCell ref="A7:A21"/>
    <mergeCell ref="B7:B11"/>
    <mergeCell ref="B12:B20"/>
    <mergeCell ref="B21:C21"/>
    <mergeCell ref="A22:A27"/>
    <mergeCell ref="B22:B25"/>
    <mergeCell ref="B27:C27"/>
    <mergeCell ref="A28:C28"/>
    <mergeCell ref="A29:A31"/>
    <mergeCell ref="B31:C31"/>
    <mergeCell ref="B37:C37"/>
    <mergeCell ref="B38:C38"/>
    <mergeCell ref="A39:F39"/>
    <mergeCell ref="A32:C32"/>
    <mergeCell ref="A33:A38"/>
    <mergeCell ref="B33:C33"/>
    <mergeCell ref="B34:C34"/>
    <mergeCell ref="B35:C35"/>
    <mergeCell ref="B36:C36"/>
  </mergeCells>
  <phoneticPr fontId="2"/>
  <pageMargins left="0" right="0" top="0.39370078740157483" bottom="0" header="0" footer="0"/>
  <pageSetup paperSize="9" firstPageNumber="11" orientation="portrait" useFirstPageNumber="1" horizontalDpi="300" verticalDpi="300" r:id="rId1"/>
  <headerFooter scaleWithDoc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0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3.375" style="1" customWidth="1"/>
    <col min="3" max="3" width="38.75" style="1" customWidth="1"/>
    <col min="4" max="6" width="16.625" style="1" customWidth="1"/>
    <col min="7" max="7" width="1.5" style="1" customWidth="1"/>
    <col min="8" max="16384" width="9" style="1"/>
  </cols>
  <sheetData>
    <row r="1" spans="1:6" ht="21.75" customHeight="1">
      <c r="A1" s="20"/>
      <c r="B1" s="20"/>
      <c r="C1" s="20"/>
      <c r="D1" s="20"/>
      <c r="E1" s="20"/>
      <c r="F1" s="20"/>
    </row>
    <row r="2" spans="1:6" ht="15.75" customHeight="1">
      <c r="A2" s="76"/>
      <c r="B2" s="76"/>
      <c r="C2" s="76"/>
      <c r="D2" s="122" t="s">
        <v>258</v>
      </c>
      <c r="E2" s="122"/>
      <c r="F2" s="122"/>
    </row>
    <row r="3" spans="1:6" ht="14.25">
      <c r="A3" s="123" t="s">
        <v>296</v>
      </c>
      <c r="B3" s="123"/>
      <c r="C3" s="123"/>
      <c r="D3" s="123"/>
      <c r="E3" s="123"/>
      <c r="F3" s="123"/>
    </row>
    <row r="4" spans="1:6">
      <c r="A4" s="120" t="s">
        <v>103</v>
      </c>
      <c r="B4" s="120"/>
      <c r="C4" s="120"/>
      <c r="D4" s="120"/>
      <c r="E4" s="120"/>
      <c r="F4" s="120"/>
    </row>
    <row r="5" spans="1:6" ht="13.5" customHeight="1">
      <c r="A5" s="76"/>
      <c r="B5" s="76"/>
      <c r="C5" s="76"/>
      <c r="D5" s="76"/>
      <c r="E5" s="76"/>
      <c r="F5" s="77" t="s">
        <v>57</v>
      </c>
    </row>
    <row r="6" spans="1:6" ht="14.25" customHeight="1">
      <c r="A6" s="117" t="s">
        <v>37</v>
      </c>
      <c r="B6" s="118"/>
      <c r="C6" s="119"/>
      <c r="D6" s="8" t="s">
        <v>62</v>
      </c>
      <c r="E6" s="8" t="s">
        <v>63</v>
      </c>
      <c r="F6" s="8" t="s">
        <v>64</v>
      </c>
    </row>
    <row r="7" spans="1:6" ht="14.25" customHeight="1">
      <c r="A7" s="98" t="s">
        <v>22</v>
      </c>
      <c r="B7" s="98" t="s">
        <v>15</v>
      </c>
      <c r="C7" s="83" t="s">
        <v>219</v>
      </c>
      <c r="D7" s="79">
        <v>117272088</v>
      </c>
      <c r="E7" s="79">
        <v>109425696</v>
      </c>
      <c r="F7" s="79">
        <f t="shared" ref="F7:F63" si="0">D7-E7</f>
        <v>7846392</v>
      </c>
    </row>
    <row r="8" spans="1:6" ht="14.25" customHeight="1">
      <c r="A8" s="99"/>
      <c r="B8" s="99"/>
      <c r="C8" s="10" t="s">
        <v>260</v>
      </c>
      <c r="D8" s="13">
        <v>104786490</v>
      </c>
      <c r="E8" s="13">
        <v>82748300</v>
      </c>
      <c r="F8" s="13">
        <f t="shared" ref="F8:F13" si="1">D8-E8</f>
        <v>22038190</v>
      </c>
    </row>
    <row r="9" spans="1:6" ht="14.25" customHeight="1">
      <c r="A9" s="99"/>
      <c r="B9" s="99"/>
      <c r="C9" s="10" t="s">
        <v>131</v>
      </c>
      <c r="D9" s="13">
        <v>104786490</v>
      </c>
      <c r="E9" s="13">
        <v>82748300</v>
      </c>
      <c r="F9" s="13">
        <f t="shared" si="1"/>
        <v>22038190</v>
      </c>
    </row>
    <row r="10" spans="1:6" ht="14.25" customHeight="1">
      <c r="A10" s="99"/>
      <c r="B10" s="99"/>
      <c r="C10" s="10" t="s">
        <v>261</v>
      </c>
      <c r="D10" s="13">
        <v>12485598</v>
      </c>
      <c r="E10" s="13">
        <v>26677396</v>
      </c>
      <c r="F10" s="13">
        <f t="shared" si="1"/>
        <v>-14191798</v>
      </c>
    </row>
    <row r="11" spans="1:6" ht="14.25" customHeight="1">
      <c r="A11" s="99"/>
      <c r="B11" s="99"/>
      <c r="C11" s="10" t="s">
        <v>262</v>
      </c>
      <c r="D11" s="13">
        <v>12485598</v>
      </c>
      <c r="E11" s="13">
        <v>26677396</v>
      </c>
      <c r="F11" s="13">
        <f t="shared" si="1"/>
        <v>-14191798</v>
      </c>
    </row>
    <row r="12" spans="1:6" ht="14.25" customHeight="1">
      <c r="A12" s="99"/>
      <c r="B12" s="99"/>
      <c r="C12" s="10" t="s">
        <v>221</v>
      </c>
      <c r="D12" s="13">
        <v>1066572</v>
      </c>
      <c r="E12" s="13">
        <v>903871</v>
      </c>
      <c r="F12" s="13">
        <f t="shared" si="1"/>
        <v>162701</v>
      </c>
    </row>
    <row r="13" spans="1:6" ht="14.25" customHeight="1">
      <c r="A13" s="99"/>
      <c r="B13" s="99"/>
      <c r="C13" s="10" t="s">
        <v>246</v>
      </c>
      <c r="D13" s="13">
        <v>1066572</v>
      </c>
      <c r="E13" s="13">
        <v>903871</v>
      </c>
      <c r="F13" s="13">
        <f t="shared" si="1"/>
        <v>162701</v>
      </c>
    </row>
    <row r="14" spans="1:6" ht="14.25" customHeight="1">
      <c r="A14" s="99"/>
      <c r="B14" s="99"/>
      <c r="C14" s="10" t="s">
        <v>247</v>
      </c>
      <c r="D14" s="13">
        <v>1066572</v>
      </c>
      <c r="E14" s="13">
        <v>903871</v>
      </c>
      <c r="F14" s="13">
        <f t="shared" si="0"/>
        <v>162701</v>
      </c>
    </row>
    <row r="15" spans="1:6" ht="14.25" customHeight="1">
      <c r="A15" s="99"/>
      <c r="B15" s="100"/>
      <c r="C15" s="8" t="s">
        <v>23</v>
      </c>
      <c r="D15" s="14">
        <v>118338660</v>
      </c>
      <c r="E15" s="14">
        <v>110329567</v>
      </c>
      <c r="F15" s="14">
        <f t="shared" si="0"/>
        <v>8009093</v>
      </c>
    </row>
    <row r="16" spans="1:6" ht="14.25" customHeight="1">
      <c r="A16" s="99"/>
      <c r="B16" s="99" t="s">
        <v>16</v>
      </c>
      <c r="C16" s="10" t="s">
        <v>222</v>
      </c>
      <c r="D16" s="13">
        <v>94666365</v>
      </c>
      <c r="E16" s="13">
        <v>90156162</v>
      </c>
      <c r="F16" s="13">
        <f t="shared" si="0"/>
        <v>4510203</v>
      </c>
    </row>
    <row r="17" spans="1:6" ht="14.25" customHeight="1">
      <c r="A17" s="99"/>
      <c r="B17" s="99"/>
      <c r="C17" s="10" t="s">
        <v>263</v>
      </c>
      <c r="D17" s="13">
        <v>36364555</v>
      </c>
      <c r="E17" s="13">
        <v>32931897</v>
      </c>
      <c r="F17" s="13">
        <f t="shared" ref="F17:F61" si="2">D17-E17</f>
        <v>3432658</v>
      </c>
    </row>
    <row r="18" spans="1:6" ht="14.25" customHeight="1">
      <c r="A18" s="99"/>
      <c r="B18" s="99"/>
      <c r="C18" s="10" t="s">
        <v>137</v>
      </c>
      <c r="D18" s="13">
        <v>31910502</v>
      </c>
      <c r="E18" s="13">
        <v>28924331</v>
      </c>
      <c r="F18" s="13">
        <f t="shared" si="2"/>
        <v>2986171</v>
      </c>
    </row>
    <row r="19" spans="1:6" ht="14.25" customHeight="1">
      <c r="A19" s="99"/>
      <c r="B19" s="99"/>
      <c r="C19" s="10" t="s">
        <v>138</v>
      </c>
      <c r="D19" s="13">
        <v>270000</v>
      </c>
      <c r="E19" s="13">
        <v>270000</v>
      </c>
      <c r="F19" s="13">
        <f t="shared" si="2"/>
        <v>0</v>
      </c>
    </row>
    <row r="20" spans="1:6" ht="14.25" customHeight="1">
      <c r="A20" s="99"/>
      <c r="B20" s="99"/>
      <c r="C20" s="10" t="s">
        <v>139</v>
      </c>
      <c r="D20" s="13">
        <v>1581737</v>
      </c>
      <c r="E20" s="13">
        <v>1483440</v>
      </c>
      <c r="F20" s="13">
        <f t="shared" si="2"/>
        <v>98297</v>
      </c>
    </row>
    <row r="21" spans="1:6" ht="14.25" customHeight="1">
      <c r="A21" s="99"/>
      <c r="B21" s="99"/>
      <c r="C21" s="10" t="s">
        <v>140</v>
      </c>
      <c r="D21" s="13">
        <v>814891</v>
      </c>
      <c r="E21" s="13">
        <v>754300</v>
      </c>
      <c r="F21" s="13">
        <f t="shared" si="2"/>
        <v>60591</v>
      </c>
    </row>
    <row r="22" spans="1:6" ht="14.25" customHeight="1">
      <c r="A22" s="99"/>
      <c r="B22" s="99"/>
      <c r="C22" s="10" t="s">
        <v>141</v>
      </c>
      <c r="D22" s="13">
        <v>599855</v>
      </c>
      <c r="E22" s="13">
        <v>397049</v>
      </c>
      <c r="F22" s="13">
        <f t="shared" si="2"/>
        <v>202806</v>
      </c>
    </row>
    <row r="23" spans="1:6" ht="14.25" customHeight="1">
      <c r="A23" s="99"/>
      <c r="B23" s="99"/>
      <c r="C23" s="10" t="s">
        <v>142</v>
      </c>
      <c r="D23" s="13">
        <v>285894</v>
      </c>
      <c r="E23" s="13">
        <v>255101</v>
      </c>
      <c r="F23" s="13">
        <f t="shared" si="2"/>
        <v>30793</v>
      </c>
    </row>
    <row r="24" spans="1:6" ht="14.25" customHeight="1">
      <c r="A24" s="99"/>
      <c r="B24" s="99"/>
      <c r="C24" s="10" t="s">
        <v>143</v>
      </c>
      <c r="D24" s="13">
        <v>826676</v>
      </c>
      <c r="E24" s="13">
        <v>757676</v>
      </c>
      <c r="F24" s="13">
        <f t="shared" si="2"/>
        <v>69000</v>
      </c>
    </row>
    <row r="25" spans="1:6" ht="14.25" customHeight="1">
      <c r="A25" s="99"/>
      <c r="B25" s="99"/>
      <c r="C25" s="10" t="s">
        <v>144</v>
      </c>
      <c r="D25" s="13">
        <v>75000</v>
      </c>
      <c r="E25" s="13">
        <v>90000</v>
      </c>
      <c r="F25" s="13">
        <f t="shared" si="2"/>
        <v>-15000</v>
      </c>
    </row>
    <row r="26" spans="1:6" ht="14.25" customHeight="1">
      <c r="A26" s="99"/>
      <c r="B26" s="99"/>
      <c r="C26" s="10" t="s">
        <v>264</v>
      </c>
      <c r="D26" s="13">
        <v>12145580</v>
      </c>
      <c r="E26" s="13">
        <v>9056547</v>
      </c>
      <c r="F26" s="13">
        <f t="shared" si="2"/>
        <v>3089033</v>
      </c>
    </row>
    <row r="27" spans="1:6" ht="14.25" customHeight="1">
      <c r="A27" s="99"/>
      <c r="B27" s="99"/>
      <c r="C27" s="10" t="s">
        <v>265</v>
      </c>
      <c r="D27" s="13">
        <v>31699003</v>
      </c>
      <c r="E27" s="13">
        <v>35295541</v>
      </c>
      <c r="F27" s="13">
        <f t="shared" si="2"/>
        <v>-3596538</v>
      </c>
    </row>
    <row r="28" spans="1:6" ht="14.25" customHeight="1">
      <c r="A28" s="99"/>
      <c r="B28" s="99"/>
      <c r="C28" s="10" t="s">
        <v>266</v>
      </c>
      <c r="D28" s="13">
        <v>31476315</v>
      </c>
      <c r="E28" s="13">
        <v>35072853</v>
      </c>
      <c r="F28" s="13">
        <f t="shared" si="2"/>
        <v>-3596538</v>
      </c>
    </row>
    <row r="29" spans="1:6" ht="14.25" customHeight="1">
      <c r="A29" s="99"/>
      <c r="B29" s="99"/>
      <c r="C29" s="10" t="s">
        <v>148</v>
      </c>
      <c r="D29" s="13">
        <v>222688</v>
      </c>
      <c r="E29" s="13">
        <v>222688</v>
      </c>
      <c r="F29" s="13">
        <f t="shared" si="2"/>
        <v>0</v>
      </c>
    </row>
    <row r="30" spans="1:6" ht="14.25" customHeight="1">
      <c r="A30" s="99"/>
      <c r="B30" s="99"/>
      <c r="C30" s="10" t="s">
        <v>267</v>
      </c>
      <c r="D30" s="13">
        <v>1482999</v>
      </c>
      <c r="E30" s="13">
        <v>0</v>
      </c>
      <c r="F30" s="13">
        <f t="shared" si="2"/>
        <v>1482999</v>
      </c>
    </row>
    <row r="31" spans="1:6" ht="14.25" customHeight="1">
      <c r="A31" s="99"/>
      <c r="B31" s="99"/>
      <c r="C31" s="10" t="s">
        <v>268</v>
      </c>
      <c r="D31" s="13">
        <v>2174500</v>
      </c>
      <c r="E31" s="13">
        <v>2116440</v>
      </c>
      <c r="F31" s="13">
        <f t="shared" si="2"/>
        <v>58060</v>
      </c>
    </row>
    <row r="32" spans="1:6" ht="14.25" customHeight="1">
      <c r="A32" s="99"/>
      <c r="B32" s="99"/>
      <c r="C32" s="10" t="s">
        <v>269</v>
      </c>
      <c r="D32" s="13">
        <v>10799728</v>
      </c>
      <c r="E32" s="13">
        <v>10755737</v>
      </c>
      <c r="F32" s="13">
        <f t="shared" si="2"/>
        <v>43991</v>
      </c>
    </row>
    <row r="33" spans="1:6" ht="14.25" customHeight="1">
      <c r="A33" s="99"/>
      <c r="B33" s="99"/>
      <c r="C33" s="10" t="s">
        <v>223</v>
      </c>
      <c r="D33" s="13">
        <v>11600725</v>
      </c>
      <c r="E33" s="13">
        <v>12277462</v>
      </c>
      <c r="F33" s="13">
        <f t="shared" si="2"/>
        <v>-676737</v>
      </c>
    </row>
    <row r="34" spans="1:6" ht="14.25" customHeight="1">
      <c r="A34" s="99"/>
      <c r="B34" s="99"/>
      <c r="C34" s="10" t="s">
        <v>270</v>
      </c>
      <c r="D34" s="13">
        <v>4941486</v>
      </c>
      <c r="E34" s="13">
        <v>5471153</v>
      </c>
      <c r="F34" s="13">
        <f t="shared" si="2"/>
        <v>-529667</v>
      </c>
    </row>
    <row r="35" spans="1:6" ht="14.25" customHeight="1">
      <c r="A35" s="99"/>
      <c r="B35" s="99"/>
      <c r="C35" s="10" t="s">
        <v>271</v>
      </c>
      <c r="D35" s="13">
        <v>38971</v>
      </c>
      <c r="E35" s="13">
        <v>35629</v>
      </c>
      <c r="F35" s="13">
        <f t="shared" si="2"/>
        <v>3342</v>
      </c>
    </row>
    <row r="36" spans="1:6" ht="14.25" customHeight="1">
      <c r="A36" s="99"/>
      <c r="B36" s="99"/>
      <c r="C36" s="10" t="s">
        <v>272</v>
      </c>
      <c r="D36" s="13">
        <v>1464163</v>
      </c>
      <c r="E36" s="13">
        <v>1422428</v>
      </c>
      <c r="F36" s="13">
        <f t="shared" si="2"/>
        <v>41735</v>
      </c>
    </row>
    <row r="37" spans="1:6" ht="14.25" customHeight="1">
      <c r="A37" s="99"/>
      <c r="B37" s="99"/>
      <c r="C37" s="10" t="s">
        <v>273</v>
      </c>
      <c r="D37" s="13">
        <v>2314326</v>
      </c>
      <c r="E37" s="13">
        <v>2428011</v>
      </c>
      <c r="F37" s="13">
        <f t="shared" si="2"/>
        <v>-113685</v>
      </c>
    </row>
    <row r="38" spans="1:6" ht="14.25" customHeight="1">
      <c r="A38" s="99"/>
      <c r="B38" s="99"/>
      <c r="C38" s="10" t="s">
        <v>274</v>
      </c>
      <c r="D38" s="13">
        <v>205970</v>
      </c>
      <c r="E38" s="13">
        <v>256360</v>
      </c>
      <c r="F38" s="13">
        <f t="shared" si="2"/>
        <v>-50390</v>
      </c>
    </row>
    <row r="39" spans="1:6" ht="14.25" customHeight="1">
      <c r="A39" s="99"/>
      <c r="B39" s="99"/>
      <c r="C39" s="10" t="s">
        <v>275</v>
      </c>
      <c r="D39" s="13">
        <v>1106786</v>
      </c>
      <c r="E39" s="13">
        <v>1120475</v>
      </c>
      <c r="F39" s="13">
        <f t="shared" si="2"/>
        <v>-13689</v>
      </c>
    </row>
    <row r="40" spans="1:6" ht="14.25" customHeight="1">
      <c r="A40" s="99"/>
      <c r="B40" s="99"/>
      <c r="C40" s="10" t="s">
        <v>276</v>
      </c>
      <c r="D40" s="13">
        <v>152557</v>
      </c>
      <c r="E40" s="13">
        <v>152557</v>
      </c>
      <c r="F40" s="13">
        <f t="shared" si="2"/>
        <v>0</v>
      </c>
    </row>
    <row r="41" spans="1:6" ht="14.25" customHeight="1">
      <c r="A41" s="99"/>
      <c r="B41" s="99"/>
      <c r="C41" s="10" t="s">
        <v>277</v>
      </c>
      <c r="D41" s="13">
        <v>1346216</v>
      </c>
      <c r="E41" s="13">
        <v>1351879</v>
      </c>
      <c r="F41" s="13">
        <f t="shared" si="2"/>
        <v>-5663</v>
      </c>
    </row>
    <row r="42" spans="1:6" ht="14.25" customHeight="1">
      <c r="A42" s="99"/>
      <c r="B42" s="99"/>
      <c r="C42" s="10" t="s">
        <v>278</v>
      </c>
      <c r="D42" s="13">
        <v>30250</v>
      </c>
      <c r="E42" s="13">
        <v>38970</v>
      </c>
      <c r="F42" s="13">
        <f t="shared" si="2"/>
        <v>-8720</v>
      </c>
    </row>
    <row r="43" spans="1:6" ht="14.25" customHeight="1">
      <c r="A43" s="99"/>
      <c r="B43" s="99"/>
      <c r="C43" s="10" t="s">
        <v>224</v>
      </c>
      <c r="D43" s="13">
        <v>3969525</v>
      </c>
      <c r="E43" s="13">
        <v>3616366</v>
      </c>
      <c r="F43" s="13">
        <f t="shared" si="2"/>
        <v>353159</v>
      </c>
    </row>
    <row r="44" spans="1:6" ht="14.25" customHeight="1">
      <c r="A44" s="99"/>
      <c r="B44" s="99"/>
      <c r="C44" s="10" t="s">
        <v>279</v>
      </c>
      <c r="D44" s="13">
        <v>555541</v>
      </c>
      <c r="E44" s="13">
        <v>568085</v>
      </c>
      <c r="F44" s="13">
        <f t="shared" si="2"/>
        <v>-12544</v>
      </c>
    </row>
    <row r="45" spans="1:6" ht="14.25" customHeight="1">
      <c r="A45" s="99"/>
      <c r="B45" s="99"/>
      <c r="C45" s="10" t="s">
        <v>280</v>
      </c>
      <c r="D45" s="13">
        <v>27699</v>
      </c>
      <c r="E45" s="13">
        <v>24513</v>
      </c>
      <c r="F45" s="13">
        <f t="shared" si="2"/>
        <v>3186</v>
      </c>
    </row>
    <row r="46" spans="1:6" ht="14.25" customHeight="1">
      <c r="A46" s="99"/>
      <c r="B46" s="99"/>
      <c r="C46" s="10" t="s">
        <v>248</v>
      </c>
      <c r="D46" s="13">
        <v>207134</v>
      </c>
      <c r="E46" s="13">
        <v>138440</v>
      </c>
      <c r="F46" s="13">
        <f t="shared" si="2"/>
        <v>68694</v>
      </c>
    </row>
    <row r="47" spans="1:6" ht="14.25" customHeight="1">
      <c r="A47" s="99"/>
      <c r="B47" s="99"/>
      <c r="C47" s="10" t="s">
        <v>281</v>
      </c>
      <c r="D47" s="13">
        <v>182500</v>
      </c>
      <c r="E47" s="13">
        <v>40500</v>
      </c>
      <c r="F47" s="13">
        <f t="shared" si="2"/>
        <v>142000</v>
      </c>
    </row>
    <row r="48" spans="1:6" ht="14.25" customHeight="1">
      <c r="A48" s="99"/>
      <c r="B48" s="99"/>
      <c r="C48" s="10" t="s">
        <v>249</v>
      </c>
      <c r="D48" s="13">
        <v>2143</v>
      </c>
      <c r="E48" s="13">
        <v>8925</v>
      </c>
      <c r="F48" s="13">
        <f t="shared" si="2"/>
        <v>-6782</v>
      </c>
    </row>
    <row r="49" spans="1:6" ht="14.25" customHeight="1">
      <c r="A49" s="99"/>
      <c r="B49" s="99"/>
      <c r="C49" s="10" t="s">
        <v>282</v>
      </c>
      <c r="D49" s="13">
        <v>332496</v>
      </c>
      <c r="E49" s="13">
        <v>351396</v>
      </c>
      <c r="F49" s="13">
        <f t="shared" si="2"/>
        <v>-18900</v>
      </c>
    </row>
    <row r="50" spans="1:6" ht="14.25" customHeight="1">
      <c r="A50" s="99"/>
      <c r="B50" s="99"/>
      <c r="C50" s="10" t="s">
        <v>283</v>
      </c>
      <c r="D50" s="13">
        <v>509371</v>
      </c>
      <c r="E50" s="13">
        <v>219442</v>
      </c>
      <c r="F50" s="13">
        <f t="shared" si="2"/>
        <v>289929</v>
      </c>
    </row>
    <row r="51" spans="1:6" ht="14.25" customHeight="1">
      <c r="A51" s="99"/>
      <c r="B51" s="99"/>
      <c r="C51" s="10" t="s">
        <v>250</v>
      </c>
      <c r="D51" s="13">
        <v>130308</v>
      </c>
      <c r="E51" s="13">
        <v>180574</v>
      </c>
      <c r="F51" s="13">
        <f t="shared" si="2"/>
        <v>-50266</v>
      </c>
    </row>
    <row r="52" spans="1:6" ht="14.25" customHeight="1">
      <c r="A52" s="99"/>
      <c r="B52" s="99"/>
      <c r="C52" s="10" t="s">
        <v>251</v>
      </c>
      <c r="D52" s="13">
        <v>28172</v>
      </c>
      <c r="E52" s="13">
        <v>23752</v>
      </c>
      <c r="F52" s="13">
        <f t="shared" si="2"/>
        <v>4420</v>
      </c>
    </row>
    <row r="53" spans="1:6" ht="14.25" customHeight="1">
      <c r="A53" s="99"/>
      <c r="B53" s="99"/>
      <c r="C53" s="10" t="s">
        <v>284</v>
      </c>
      <c r="D53" s="13">
        <v>53920</v>
      </c>
      <c r="E53" s="13">
        <v>23680</v>
      </c>
      <c r="F53" s="13">
        <f t="shared" si="2"/>
        <v>30240</v>
      </c>
    </row>
    <row r="54" spans="1:6" ht="14.25" customHeight="1">
      <c r="A54" s="99"/>
      <c r="B54" s="99"/>
      <c r="C54" s="10" t="s">
        <v>285</v>
      </c>
      <c r="D54" s="13">
        <v>353548</v>
      </c>
      <c r="E54" s="13">
        <v>353721</v>
      </c>
      <c r="F54" s="13">
        <f t="shared" si="2"/>
        <v>-173</v>
      </c>
    </row>
    <row r="55" spans="1:6" ht="14.25" customHeight="1">
      <c r="A55" s="99"/>
      <c r="B55" s="99"/>
      <c r="C55" s="10" t="s">
        <v>252</v>
      </c>
      <c r="D55" s="13">
        <v>571040</v>
      </c>
      <c r="E55" s="13">
        <v>721586</v>
      </c>
      <c r="F55" s="13">
        <f t="shared" si="2"/>
        <v>-150546</v>
      </c>
    </row>
    <row r="56" spans="1:6" ht="14.25" customHeight="1">
      <c r="A56" s="99"/>
      <c r="B56" s="99"/>
      <c r="C56" s="10" t="s">
        <v>286</v>
      </c>
      <c r="D56" s="13">
        <v>468000</v>
      </c>
      <c r="E56" s="13">
        <v>468000</v>
      </c>
      <c r="F56" s="13">
        <f t="shared" si="2"/>
        <v>0</v>
      </c>
    </row>
    <row r="57" spans="1:6" ht="14.25" customHeight="1">
      <c r="A57" s="99"/>
      <c r="B57" s="99"/>
      <c r="C57" s="10" t="s">
        <v>287</v>
      </c>
      <c r="D57" s="13">
        <v>231048</v>
      </c>
      <c r="E57" s="13">
        <v>137304</v>
      </c>
      <c r="F57" s="13">
        <f t="shared" si="2"/>
        <v>93744</v>
      </c>
    </row>
    <row r="58" spans="1:6" ht="14.25" customHeight="1">
      <c r="A58" s="99"/>
      <c r="B58" s="99"/>
      <c r="C58" s="10" t="s">
        <v>288</v>
      </c>
      <c r="D58" s="13">
        <v>165000</v>
      </c>
      <c r="E58" s="13">
        <v>169000</v>
      </c>
      <c r="F58" s="13">
        <f t="shared" si="2"/>
        <v>-4000</v>
      </c>
    </row>
    <row r="59" spans="1:6" ht="14.25" customHeight="1">
      <c r="A59" s="99"/>
      <c r="B59" s="99"/>
      <c r="C59" s="10" t="s">
        <v>253</v>
      </c>
      <c r="D59" s="13">
        <v>151605</v>
      </c>
      <c r="E59" s="13">
        <v>187448</v>
      </c>
      <c r="F59" s="13">
        <f t="shared" si="2"/>
        <v>-35843</v>
      </c>
    </row>
    <row r="60" spans="1:6" ht="14.25" customHeight="1">
      <c r="A60" s="99"/>
      <c r="B60" s="99"/>
      <c r="C60" s="10" t="s">
        <v>254</v>
      </c>
      <c r="D60" s="13">
        <v>151605</v>
      </c>
      <c r="E60" s="13">
        <v>187448</v>
      </c>
      <c r="F60" s="13">
        <f t="shared" si="2"/>
        <v>-35843</v>
      </c>
    </row>
    <row r="61" spans="1:6" ht="14.25" customHeight="1">
      <c r="A61" s="99"/>
      <c r="B61" s="99"/>
      <c r="C61" s="10" t="s">
        <v>225</v>
      </c>
      <c r="D61" s="13">
        <v>2321839</v>
      </c>
      <c r="E61" s="13">
        <v>5018301</v>
      </c>
      <c r="F61" s="13">
        <f t="shared" si="2"/>
        <v>-2696462</v>
      </c>
    </row>
    <row r="62" spans="1:6" ht="14.25" customHeight="1">
      <c r="A62" s="99"/>
      <c r="B62" s="99"/>
      <c r="C62" s="27" t="s">
        <v>226</v>
      </c>
      <c r="D62" s="69">
        <v>-1416650</v>
      </c>
      <c r="E62" s="69">
        <v>-1552111</v>
      </c>
      <c r="F62" s="69">
        <f t="shared" si="0"/>
        <v>135461</v>
      </c>
    </row>
    <row r="63" spans="1:6" ht="14.25" customHeight="1">
      <c r="A63" s="99"/>
      <c r="B63" s="100"/>
      <c r="C63" s="8" t="s">
        <v>24</v>
      </c>
      <c r="D63" s="14">
        <v>111141804</v>
      </c>
      <c r="E63" s="14">
        <v>109516180</v>
      </c>
      <c r="F63" s="14">
        <f t="shared" si="0"/>
        <v>1625624</v>
      </c>
    </row>
    <row r="64" spans="1:6" ht="14.25" customHeight="1">
      <c r="A64" s="100"/>
      <c r="B64" s="105" t="s">
        <v>32</v>
      </c>
      <c r="C64" s="105"/>
      <c r="D64" s="14">
        <f>D15-D63</f>
        <v>7196856</v>
      </c>
      <c r="E64" s="14">
        <f>E15-E63</f>
        <v>813387</v>
      </c>
      <c r="F64" s="14">
        <f>F15-F63</f>
        <v>6383469</v>
      </c>
    </row>
    <row r="65" spans="1:6" ht="14.25" customHeight="1">
      <c r="A65" s="98" t="s">
        <v>26</v>
      </c>
      <c r="B65" s="98" t="s">
        <v>15</v>
      </c>
      <c r="C65" s="83" t="s">
        <v>228</v>
      </c>
      <c r="D65" s="79">
        <v>6247</v>
      </c>
      <c r="E65" s="79">
        <v>4827</v>
      </c>
      <c r="F65" s="79">
        <f t="shared" ref="F65:F72" si="3">D65-E65</f>
        <v>1420</v>
      </c>
    </row>
    <row r="66" spans="1:6" ht="14.25" customHeight="1">
      <c r="A66" s="99"/>
      <c r="B66" s="99"/>
      <c r="C66" s="10" t="s">
        <v>229</v>
      </c>
      <c r="D66" s="13">
        <v>1348750</v>
      </c>
      <c r="E66" s="13">
        <v>1400500</v>
      </c>
      <c r="F66" s="13">
        <f>D66-E66</f>
        <v>-51750</v>
      </c>
    </row>
    <row r="67" spans="1:6" ht="14.25" customHeight="1">
      <c r="A67" s="99"/>
      <c r="B67" s="99"/>
      <c r="C67" s="10" t="s">
        <v>289</v>
      </c>
      <c r="D67" s="13">
        <v>72000</v>
      </c>
      <c r="E67" s="13">
        <v>60000</v>
      </c>
      <c r="F67" s="13">
        <f>D67-E67</f>
        <v>12000</v>
      </c>
    </row>
    <row r="68" spans="1:6" ht="14.25" customHeight="1">
      <c r="A68" s="99"/>
      <c r="B68" s="99"/>
      <c r="C68" s="10" t="s">
        <v>290</v>
      </c>
      <c r="D68" s="13">
        <v>1276750</v>
      </c>
      <c r="E68" s="13">
        <v>1340500</v>
      </c>
      <c r="F68" s="13">
        <f t="shared" si="3"/>
        <v>-63750</v>
      </c>
    </row>
    <row r="69" spans="1:6" ht="14.25" customHeight="1">
      <c r="A69" s="99"/>
      <c r="B69" s="100"/>
      <c r="C69" s="8" t="s">
        <v>33</v>
      </c>
      <c r="D69" s="14">
        <v>1354997</v>
      </c>
      <c r="E69" s="14">
        <v>1405327</v>
      </c>
      <c r="F69" s="14">
        <f t="shared" si="3"/>
        <v>-50330</v>
      </c>
    </row>
    <row r="70" spans="1:6" ht="14.25" customHeight="1">
      <c r="A70" s="99"/>
      <c r="B70" s="98" t="s">
        <v>16</v>
      </c>
      <c r="C70" s="7" t="s">
        <v>231</v>
      </c>
      <c r="D70" s="79">
        <v>1276750</v>
      </c>
      <c r="E70" s="79">
        <v>1340500</v>
      </c>
      <c r="F70" s="79">
        <f t="shared" si="3"/>
        <v>-63750</v>
      </c>
    </row>
    <row r="71" spans="1:6" ht="14.25" customHeight="1">
      <c r="A71" s="99"/>
      <c r="B71" s="99"/>
      <c r="C71" s="7" t="s">
        <v>291</v>
      </c>
      <c r="D71" s="13">
        <v>1276750</v>
      </c>
      <c r="E71" s="13">
        <v>1340500</v>
      </c>
      <c r="F71" s="13">
        <f t="shared" si="3"/>
        <v>-63750</v>
      </c>
    </row>
    <row r="72" spans="1:6" ht="14.25" customHeight="1">
      <c r="A72" s="99"/>
      <c r="B72" s="100"/>
      <c r="C72" s="8" t="s">
        <v>34</v>
      </c>
      <c r="D72" s="14">
        <v>1276750</v>
      </c>
      <c r="E72" s="14">
        <v>1340500</v>
      </c>
      <c r="F72" s="14">
        <f t="shared" si="3"/>
        <v>-63750</v>
      </c>
    </row>
    <row r="73" spans="1:6" ht="14.25" customHeight="1">
      <c r="A73" s="100"/>
      <c r="B73" s="105" t="s">
        <v>35</v>
      </c>
      <c r="C73" s="105"/>
      <c r="D73" s="14">
        <f>D69-D72</f>
        <v>78247</v>
      </c>
      <c r="E73" s="14">
        <f>E69-E72</f>
        <v>64827</v>
      </c>
      <c r="F73" s="14">
        <f>F69-F72</f>
        <v>13420</v>
      </c>
    </row>
    <row r="74" spans="1:6" ht="14.25" customHeight="1">
      <c r="A74" s="117" t="s">
        <v>30</v>
      </c>
      <c r="B74" s="118"/>
      <c r="C74" s="119"/>
      <c r="D74" s="14">
        <f>D64+D73</f>
        <v>7275103</v>
      </c>
      <c r="E74" s="14">
        <f>E64+E73</f>
        <v>878214</v>
      </c>
      <c r="F74" s="14">
        <f>F64+F73</f>
        <v>6396889</v>
      </c>
    </row>
    <row r="75" spans="1:6" ht="14.25" customHeight="1">
      <c r="A75" s="98" t="s">
        <v>256</v>
      </c>
      <c r="B75" s="80" t="s">
        <v>257</v>
      </c>
      <c r="C75" s="8" t="s">
        <v>19</v>
      </c>
      <c r="D75" s="14">
        <v>0</v>
      </c>
      <c r="E75" s="14">
        <v>0</v>
      </c>
      <c r="F75" s="14">
        <f t="shared" ref="F75:F80" si="4">D75-E75</f>
        <v>0</v>
      </c>
    </row>
    <row r="76" spans="1:6" ht="14.25" customHeight="1">
      <c r="A76" s="99"/>
      <c r="B76" s="98" t="s">
        <v>16</v>
      </c>
      <c r="C76" s="10" t="s">
        <v>234</v>
      </c>
      <c r="D76" s="13">
        <v>0</v>
      </c>
      <c r="E76" s="13">
        <v>38947</v>
      </c>
      <c r="F76" s="13">
        <f t="shared" si="4"/>
        <v>-38947</v>
      </c>
    </row>
    <row r="77" spans="1:6" ht="14.25" customHeight="1">
      <c r="A77" s="99"/>
      <c r="B77" s="99"/>
      <c r="C77" s="10" t="s">
        <v>292</v>
      </c>
      <c r="D77" s="13">
        <v>0</v>
      </c>
      <c r="E77" s="13">
        <v>38947</v>
      </c>
      <c r="F77" s="13">
        <f>D77-E77</f>
        <v>-38947</v>
      </c>
    </row>
    <row r="78" spans="1:6" ht="14.25" customHeight="1">
      <c r="A78" s="99"/>
      <c r="B78" s="99"/>
      <c r="C78" s="10" t="s">
        <v>236</v>
      </c>
      <c r="D78" s="13">
        <v>0</v>
      </c>
      <c r="E78" s="13">
        <v>3879363</v>
      </c>
      <c r="F78" s="13">
        <f>D78-E78</f>
        <v>-3879363</v>
      </c>
    </row>
    <row r="79" spans="1:6" ht="14.25" customHeight="1">
      <c r="A79" s="99"/>
      <c r="B79" s="99"/>
      <c r="C79" s="10" t="s">
        <v>293</v>
      </c>
      <c r="D79" s="13">
        <v>0</v>
      </c>
      <c r="E79" s="13">
        <v>3879363</v>
      </c>
      <c r="F79" s="13">
        <f t="shared" si="4"/>
        <v>-3879363</v>
      </c>
    </row>
    <row r="80" spans="1:6" ht="14.25" customHeight="1">
      <c r="A80" s="99"/>
      <c r="B80" s="100"/>
      <c r="C80" s="8" t="s">
        <v>20</v>
      </c>
      <c r="D80" s="14">
        <v>0</v>
      </c>
      <c r="E80" s="14">
        <v>3918310</v>
      </c>
      <c r="F80" s="14">
        <f t="shared" si="4"/>
        <v>-3918310</v>
      </c>
    </row>
    <row r="81" spans="1:6" ht="14.25" customHeight="1">
      <c r="A81" s="100"/>
      <c r="B81" s="113" t="s">
        <v>36</v>
      </c>
      <c r="C81" s="114"/>
      <c r="D81" s="14">
        <f>D75-D80</f>
        <v>0</v>
      </c>
      <c r="E81" s="14">
        <f>E75-E80</f>
        <v>-3918310</v>
      </c>
      <c r="F81" s="14">
        <f>F75-F80</f>
        <v>3918310</v>
      </c>
    </row>
    <row r="82" spans="1:6" ht="14.25" customHeight="1">
      <c r="A82" s="113" t="s">
        <v>65</v>
      </c>
      <c r="B82" s="126"/>
      <c r="C82" s="114"/>
      <c r="D82" s="14">
        <f>D74+D81</f>
        <v>7275103</v>
      </c>
      <c r="E82" s="14">
        <f>E74+E81</f>
        <v>-3040096</v>
      </c>
      <c r="F82" s="14">
        <f>F74+F81</f>
        <v>10315199</v>
      </c>
    </row>
    <row r="83" spans="1:6" ht="14.25" customHeight="1">
      <c r="A83" s="98" t="s">
        <v>17</v>
      </c>
      <c r="B83" s="113" t="s">
        <v>66</v>
      </c>
      <c r="C83" s="114"/>
      <c r="D83" s="14">
        <v>-13618779</v>
      </c>
      <c r="E83" s="14">
        <v>-6578683</v>
      </c>
      <c r="F83" s="14">
        <f>D83-E83</f>
        <v>-7040096</v>
      </c>
    </row>
    <row r="84" spans="1:6" ht="14.25" customHeight="1">
      <c r="A84" s="99"/>
      <c r="B84" s="113" t="s">
        <v>67</v>
      </c>
      <c r="C84" s="114"/>
      <c r="D84" s="14">
        <f>D82+D83</f>
        <v>-6343676</v>
      </c>
      <c r="E84" s="14">
        <f>E82+E83</f>
        <v>-9618779</v>
      </c>
      <c r="F84" s="14">
        <f>F82+F83</f>
        <v>3275103</v>
      </c>
    </row>
    <row r="85" spans="1:6" ht="14.25" customHeight="1">
      <c r="A85" s="99"/>
      <c r="B85" s="113" t="s">
        <v>68</v>
      </c>
      <c r="C85" s="114"/>
      <c r="D85" s="14">
        <v>0</v>
      </c>
      <c r="E85" s="14">
        <v>0</v>
      </c>
      <c r="F85" s="14">
        <f t="shared" ref="F85:F89" si="5">D85-E85</f>
        <v>0</v>
      </c>
    </row>
    <row r="86" spans="1:6" ht="14.25" customHeight="1">
      <c r="A86" s="99"/>
      <c r="B86" s="113" t="s">
        <v>69</v>
      </c>
      <c r="C86" s="114"/>
      <c r="D86" s="14">
        <v>0</v>
      </c>
      <c r="E86" s="14">
        <v>0</v>
      </c>
      <c r="F86" s="14">
        <f t="shared" si="5"/>
        <v>0</v>
      </c>
    </row>
    <row r="87" spans="1:6" ht="14.25" customHeight="1">
      <c r="A87" s="99"/>
      <c r="B87" s="113" t="s">
        <v>70</v>
      </c>
      <c r="C87" s="114"/>
      <c r="D87" s="14">
        <v>8000000</v>
      </c>
      <c r="E87" s="14">
        <v>4000000</v>
      </c>
      <c r="F87" s="14">
        <f t="shared" si="5"/>
        <v>4000000</v>
      </c>
    </row>
    <row r="88" spans="1:6" ht="14.25" customHeight="1">
      <c r="A88" s="99"/>
      <c r="B88" s="113" t="s">
        <v>294</v>
      </c>
      <c r="C88" s="164"/>
      <c r="D88" s="79">
        <v>3000000</v>
      </c>
      <c r="E88" s="79">
        <v>2000000</v>
      </c>
      <c r="F88" s="14">
        <f t="shared" si="5"/>
        <v>1000000</v>
      </c>
    </row>
    <row r="89" spans="1:6" ht="14.25" customHeight="1">
      <c r="A89" s="99"/>
      <c r="B89" s="113" t="s">
        <v>295</v>
      </c>
      <c r="C89" s="164"/>
      <c r="D89" s="79">
        <v>5000000</v>
      </c>
      <c r="E89" s="79">
        <v>2000000</v>
      </c>
      <c r="F89" s="14">
        <f t="shared" si="5"/>
        <v>3000000</v>
      </c>
    </row>
    <row r="90" spans="1:6" ht="28.5" customHeight="1">
      <c r="A90" s="100"/>
      <c r="B90" s="140" t="s">
        <v>71</v>
      </c>
      <c r="C90" s="141"/>
      <c r="D90" s="14">
        <f>D84+D85+D86-D87</f>
        <v>-14343676</v>
      </c>
      <c r="E90" s="14">
        <f>E84+E85+E86-E87</f>
        <v>-13618779</v>
      </c>
      <c r="F90" s="14">
        <f>F84+F85+F86-F87</f>
        <v>-724897</v>
      </c>
    </row>
    <row r="91" spans="1:6" ht="14.25" customHeight="1">
      <c r="A91" s="124"/>
      <c r="B91" s="125"/>
      <c r="C91" s="125"/>
      <c r="D91" s="125"/>
      <c r="E91" s="125"/>
      <c r="F91" s="125"/>
    </row>
    <row r="92" spans="1:6" ht="14.25" customHeight="1"/>
    <row r="93" spans="1:6" ht="14.25" customHeight="1"/>
    <row r="94" spans="1:6" ht="14.25" customHeight="1"/>
    <row r="95" spans="1:6" ht="14.25" customHeight="1"/>
    <row r="96" spans="1: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</sheetData>
  <sheetProtection password="F3FB" sheet="1" scenarios="1" selectLockedCells="1"/>
  <mergeCells count="27">
    <mergeCell ref="A75:A81"/>
    <mergeCell ref="B76:B80"/>
    <mergeCell ref="B81:C81"/>
    <mergeCell ref="D2:F2"/>
    <mergeCell ref="A3:F3"/>
    <mergeCell ref="A4:F4"/>
    <mergeCell ref="A6:C6"/>
    <mergeCell ref="A7:A64"/>
    <mergeCell ref="B7:B15"/>
    <mergeCell ref="B16:B63"/>
    <mergeCell ref="B64:C64"/>
    <mergeCell ref="A65:A73"/>
    <mergeCell ref="B65:B69"/>
    <mergeCell ref="B70:B72"/>
    <mergeCell ref="B73:C73"/>
    <mergeCell ref="A74:C74"/>
    <mergeCell ref="A91:F91"/>
    <mergeCell ref="A82:C82"/>
    <mergeCell ref="A83:A90"/>
    <mergeCell ref="B83:C83"/>
    <mergeCell ref="B84:C84"/>
    <mergeCell ref="B85:C85"/>
    <mergeCell ref="B86:C86"/>
    <mergeCell ref="B87:C87"/>
    <mergeCell ref="B88:C88"/>
    <mergeCell ref="B89:C89"/>
    <mergeCell ref="B90:C90"/>
  </mergeCells>
  <phoneticPr fontId="2"/>
  <pageMargins left="0" right="0" top="0.39370078740157483" bottom="0" header="0" footer="0"/>
  <pageSetup paperSize="9" firstPageNumber="11" orientation="portrait" useFirstPageNumber="1" horizontalDpi="300" verticalDpi="300" r:id="rId1"/>
  <headerFooter scaleWithDoc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3.375" style="1" customWidth="1"/>
    <col min="3" max="3" width="38.75" style="1" customWidth="1"/>
    <col min="4" max="6" width="16.625" style="1" customWidth="1"/>
    <col min="7" max="7" width="1.5" style="1" customWidth="1"/>
    <col min="8" max="16384" width="9" style="1"/>
  </cols>
  <sheetData>
    <row r="1" spans="1:6" ht="21.75" customHeight="1">
      <c r="A1" s="20"/>
      <c r="B1" s="20"/>
      <c r="C1" s="20"/>
      <c r="D1" s="20"/>
      <c r="E1" s="20"/>
      <c r="F1" s="20"/>
    </row>
    <row r="2" spans="1:6" ht="15.75" customHeight="1">
      <c r="A2" s="76"/>
      <c r="B2" s="76"/>
      <c r="C2" s="76"/>
      <c r="D2" s="122" t="s">
        <v>258</v>
      </c>
      <c r="E2" s="122"/>
      <c r="F2" s="122"/>
    </row>
    <row r="3" spans="1:6" ht="14.25">
      <c r="A3" s="123" t="s">
        <v>301</v>
      </c>
      <c r="B3" s="123"/>
      <c r="C3" s="123"/>
      <c r="D3" s="123"/>
      <c r="E3" s="123"/>
      <c r="F3" s="123"/>
    </row>
    <row r="4" spans="1:6">
      <c r="A4" s="120" t="s">
        <v>103</v>
      </c>
      <c r="B4" s="120"/>
      <c r="C4" s="120"/>
      <c r="D4" s="120"/>
      <c r="E4" s="120"/>
      <c r="F4" s="120"/>
    </row>
    <row r="5" spans="1:6" ht="13.5" customHeight="1">
      <c r="A5" s="76"/>
      <c r="B5" s="76"/>
      <c r="C5" s="76"/>
      <c r="D5" s="76"/>
      <c r="E5" s="76"/>
      <c r="F5" s="77" t="s">
        <v>57</v>
      </c>
    </row>
    <row r="6" spans="1:6" ht="14.25" customHeight="1">
      <c r="A6" s="117" t="s">
        <v>37</v>
      </c>
      <c r="B6" s="118"/>
      <c r="C6" s="119"/>
      <c r="D6" s="8" t="s">
        <v>62</v>
      </c>
      <c r="E6" s="8" t="s">
        <v>63</v>
      </c>
      <c r="F6" s="8" t="s">
        <v>64</v>
      </c>
    </row>
    <row r="7" spans="1:6" ht="14.25" customHeight="1">
      <c r="A7" s="98" t="s">
        <v>22</v>
      </c>
      <c r="B7" s="98" t="s">
        <v>15</v>
      </c>
      <c r="C7" s="83" t="s">
        <v>219</v>
      </c>
      <c r="D7" s="79">
        <v>87010356</v>
      </c>
      <c r="E7" s="79">
        <v>76394630</v>
      </c>
      <c r="F7" s="79">
        <f t="shared" ref="F7:F67" si="0">D7-E7</f>
        <v>10615726</v>
      </c>
    </row>
    <row r="8" spans="1:6" ht="14.25" customHeight="1">
      <c r="A8" s="99"/>
      <c r="B8" s="99"/>
      <c r="C8" s="10" t="s">
        <v>260</v>
      </c>
      <c r="D8" s="13">
        <v>74415230</v>
      </c>
      <c r="E8" s="13">
        <v>50259480</v>
      </c>
      <c r="F8" s="13">
        <f t="shared" ref="F8:F13" si="1">D8-E8</f>
        <v>24155750</v>
      </c>
    </row>
    <row r="9" spans="1:6" ht="14.25" customHeight="1">
      <c r="A9" s="99"/>
      <c r="B9" s="99"/>
      <c r="C9" s="10" t="s">
        <v>131</v>
      </c>
      <c r="D9" s="13">
        <v>74415230</v>
      </c>
      <c r="E9" s="13">
        <v>50259480</v>
      </c>
      <c r="F9" s="13">
        <f t="shared" si="1"/>
        <v>24155750</v>
      </c>
    </row>
    <row r="10" spans="1:6" ht="14.25" customHeight="1">
      <c r="A10" s="99"/>
      <c r="B10" s="99"/>
      <c r="C10" s="10" t="s">
        <v>261</v>
      </c>
      <c r="D10" s="13">
        <v>12595126</v>
      </c>
      <c r="E10" s="13">
        <v>26135150</v>
      </c>
      <c r="F10" s="13">
        <f t="shared" si="1"/>
        <v>-13540024</v>
      </c>
    </row>
    <row r="11" spans="1:6" ht="14.25" customHeight="1">
      <c r="A11" s="99"/>
      <c r="B11" s="99"/>
      <c r="C11" s="10" t="s">
        <v>262</v>
      </c>
      <c r="D11" s="13">
        <v>12595126</v>
      </c>
      <c r="E11" s="13">
        <v>26135150</v>
      </c>
      <c r="F11" s="13">
        <f t="shared" si="1"/>
        <v>-13540024</v>
      </c>
    </row>
    <row r="12" spans="1:6" ht="14.25" customHeight="1">
      <c r="A12" s="99"/>
      <c r="B12" s="99"/>
      <c r="C12" s="10" t="s">
        <v>221</v>
      </c>
      <c r="D12" s="13">
        <v>350909</v>
      </c>
      <c r="E12" s="13">
        <v>314336</v>
      </c>
      <c r="F12" s="13">
        <f t="shared" si="1"/>
        <v>36573</v>
      </c>
    </row>
    <row r="13" spans="1:6" ht="14.25" customHeight="1">
      <c r="A13" s="99"/>
      <c r="B13" s="99"/>
      <c r="C13" s="10" t="s">
        <v>246</v>
      </c>
      <c r="D13" s="13">
        <v>350909</v>
      </c>
      <c r="E13" s="13">
        <v>314336</v>
      </c>
      <c r="F13" s="13">
        <f t="shared" si="1"/>
        <v>36573</v>
      </c>
    </row>
    <row r="14" spans="1:6" ht="14.25" customHeight="1">
      <c r="A14" s="99"/>
      <c r="B14" s="99"/>
      <c r="C14" s="10" t="s">
        <v>247</v>
      </c>
      <c r="D14" s="13">
        <v>350909</v>
      </c>
      <c r="E14" s="13">
        <v>314336</v>
      </c>
      <c r="F14" s="13">
        <f t="shared" si="0"/>
        <v>36573</v>
      </c>
    </row>
    <row r="15" spans="1:6" ht="14.25" customHeight="1">
      <c r="A15" s="99"/>
      <c r="B15" s="100"/>
      <c r="C15" s="8" t="s">
        <v>23</v>
      </c>
      <c r="D15" s="14">
        <v>87361265</v>
      </c>
      <c r="E15" s="14">
        <v>76708966</v>
      </c>
      <c r="F15" s="14">
        <f t="shared" si="0"/>
        <v>10652299</v>
      </c>
    </row>
    <row r="16" spans="1:6" ht="14.25" customHeight="1">
      <c r="A16" s="99"/>
      <c r="B16" s="99" t="s">
        <v>16</v>
      </c>
      <c r="C16" s="10" t="s">
        <v>222</v>
      </c>
      <c r="D16" s="13">
        <v>69114026</v>
      </c>
      <c r="E16" s="13">
        <v>64220056</v>
      </c>
      <c r="F16" s="13">
        <f t="shared" si="0"/>
        <v>4893970</v>
      </c>
    </row>
    <row r="17" spans="1:6" ht="14.25" customHeight="1">
      <c r="A17" s="99"/>
      <c r="B17" s="99"/>
      <c r="C17" s="10" t="s">
        <v>263</v>
      </c>
      <c r="D17" s="13">
        <v>26190955</v>
      </c>
      <c r="E17" s="13">
        <v>29113078</v>
      </c>
      <c r="F17" s="13">
        <f t="shared" ref="F17:F48" si="2">D17-E17</f>
        <v>-2922123</v>
      </c>
    </row>
    <row r="18" spans="1:6" ht="14.25" customHeight="1">
      <c r="A18" s="99"/>
      <c r="B18" s="99"/>
      <c r="C18" s="10" t="s">
        <v>137</v>
      </c>
      <c r="D18" s="13">
        <v>20986203</v>
      </c>
      <c r="E18" s="13">
        <v>23301239</v>
      </c>
      <c r="F18" s="13">
        <f t="shared" si="2"/>
        <v>-2315036</v>
      </c>
    </row>
    <row r="19" spans="1:6" ht="14.25" customHeight="1">
      <c r="A19" s="99"/>
      <c r="B19" s="99"/>
      <c r="C19" s="10" t="s">
        <v>177</v>
      </c>
      <c r="D19" s="13">
        <v>416640</v>
      </c>
      <c r="E19" s="13">
        <v>416640</v>
      </c>
      <c r="F19" s="13">
        <f t="shared" si="2"/>
        <v>0</v>
      </c>
    </row>
    <row r="20" spans="1:6" ht="14.25" customHeight="1">
      <c r="A20" s="99"/>
      <c r="B20" s="99"/>
      <c r="C20" s="10" t="s">
        <v>138</v>
      </c>
      <c r="D20" s="13">
        <v>156000</v>
      </c>
      <c r="E20" s="13">
        <v>156000</v>
      </c>
      <c r="F20" s="13">
        <f t="shared" si="2"/>
        <v>0</v>
      </c>
    </row>
    <row r="21" spans="1:6" ht="14.25" customHeight="1">
      <c r="A21" s="99"/>
      <c r="B21" s="99"/>
      <c r="C21" s="10" t="s">
        <v>178</v>
      </c>
      <c r="D21" s="13">
        <v>568612</v>
      </c>
      <c r="E21" s="13">
        <v>720000</v>
      </c>
      <c r="F21" s="13">
        <f t="shared" si="2"/>
        <v>-151388</v>
      </c>
    </row>
    <row r="22" spans="1:6" ht="14.25" customHeight="1">
      <c r="A22" s="99"/>
      <c r="B22" s="99"/>
      <c r="C22" s="10" t="s">
        <v>139</v>
      </c>
      <c r="D22" s="13">
        <v>624320</v>
      </c>
      <c r="E22" s="13">
        <v>775984</v>
      </c>
      <c r="F22" s="13">
        <f t="shared" si="2"/>
        <v>-151664</v>
      </c>
    </row>
    <row r="23" spans="1:6" ht="14.25" customHeight="1">
      <c r="A23" s="99"/>
      <c r="B23" s="99"/>
      <c r="C23" s="10" t="s">
        <v>140</v>
      </c>
      <c r="D23" s="13">
        <v>486300</v>
      </c>
      <c r="E23" s="13">
        <v>613600</v>
      </c>
      <c r="F23" s="13">
        <f t="shared" si="2"/>
        <v>-127300</v>
      </c>
    </row>
    <row r="24" spans="1:6" ht="14.25" customHeight="1">
      <c r="A24" s="99"/>
      <c r="B24" s="99"/>
      <c r="C24" s="10" t="s">
        <v>141</v>
      </c>
      <c r="D24" s="13">
        <v>417828</v>
      </c>
      <c r="E24" s="13">
        <v>464281</v>
      </c>
      <c r="F24" s="13">
        <f t="shared" si="2"/>
        <v>-46453</v>
      </c>
    </row>
    <row r="25" spans="1:6" ht="14.25" customHeight="1">
      <c r="A25" s="99"/>
      <c r="B25" s="99"/>
      <c r="C25" s="10" t="s">
        <v>142</v>
      </c>
      <c r="D25" s="13">
        <v>214731</v>
      </c>
      <c r="E25" s="13">
        <v>239131</v>
      </c>
      <c r="F25" s="13">
        <f t="shared" si="2"/>
        <v>-24400</v>
      </c>
    </row>
    <row r="26" spans="1:6" ht="14.25" customHeight="1">
      <c r="A26" s="99"/>
      <c r="B26" s="99"/>
      <c r="C26" s="10" t="s">
        <v>179</v>
      </c>
      <c r="D26" s="13">
        <v>1590000</v>
      </c>
      <c r="E26" s="13">
        <v>1642174</v>
      </c>
      <c r="F26" s="13">
        <f t="shared" si="2"/>
        <v>-52174</v>
      </c>
    </row>
    <row r="27" spans="1:6" ht="14.25" customHeight="1">
      <c r="A27" s="99"/>
      <c r="B27" s="99"/>
      <c r="C27" s="10" t="s">
        <v>143</v>
      </c>
      <c r="D27" s="13">
        <v>670321</v>
      </c>
      <c r="E27" s="13">
        <v>709029</v>
      </c>
      <c r="F27" s="13">
        <f t="shared" si="2"/>
        <v>-38708</v>
      </c>
    </row>
    <row r="28" spans="1:6" ht="14.25" customHeight="1">
      <c r="A28" s="99"/>
      <c r="B28" s="99"/>
      <c r="C28" s="10" t="s">
        <v>144</v>
      </c>
      <c r="D28" s="13">
        <v>60000</v>
      </c>
      <c r="E28" s="13">
        <v>75000</v>
      </c>
      <c r="F28" s="13">
        <f t="shared" si="2"/>
        <v>-15000</v>
      </c>
    </row>
    <row r="29" spans="1:6" ht="14.25" customHeight="1">
      <c r="A29" s="99"/>
      <c r="B29" s="99"/>
      <c r="C29" s="10" t="s">
        <v>264</v>
      </c>
      <c r="D29" s="13">
        <v>9484494</v>
      </c>
      <c r="E29" s="13">
        <v>8159863</v>
      </c>
      <c r="F29" s="13">
        <f t="shared" si="2"/>
        <v>1324631</v>
      </c>
    </row>
    <row r="30" spans="1:6" ht="14.25" customHeight="1">
      <c r="A30" s="99"/>
      <c r="B30" s="99"/>
      <c r="C30" s="10" t="s">
        <v>265</v>
      </c>
      <c r="D30" s="13">
        <v>25041869</v>
      </c>
      <c r="E30" s="13">
        <v>18570060</v>
      </c>
      <c r="F30" s="13">
        <f t="shared" si="2"/>
        <v>6471809</v>
      </c>
    </row>
    <row r="31" spans="1:6" ht="14.25" customHeight="1">
      <c r="A31" s="99"/>
      <c r="B31" s="99"/>
      <c r="C31" s="10" t="s">
        <v>266</v>
      </c>
      <c r="D31" s="13">
        <v>24952797</v>
      </c>
      <c r="E31" s="13">
        <v>18480988</v>
      </c>
      <c r="F31" s="13">
        <f t="shared" si="2"/>
        <v>6471809</v>
      </c>
    </row>
    <row r="32" spans="1:6" ht="14.25" customHeight="1">
      <c r="A32" s="99"/>
      <c r="B32" s="99"/>
      <c r="C32" s="10" t="s">
        <v>148</v>
      </c>
      <c r="D32" s="13">
        <v>89072</v>
      </c>
      <c r="E32" s="13">
        <v>89072</v>
      </c>
      <c r="F32" s="13">
        <f t="shared" si="2"/>
        <v>0</v>
      </c>
    </row>
    <row r="33" spans="1:6" ht="14.25" customHeight="1">
      <c r="A33" s="99"/>
      <c r="B33" s="99"/>
      <c r="C33" s="10" t="s">
        <v>268</v>
      </c>
      <c r="D33" s="13">
        <v>1102850</v>
      </c>
      <c r="E33" s="13">
        <v>1477150</v>
      </c>
      <c r="F33" s="13">
        <f t="shared" si="2"/>
        <v>-374300</v>
      </c>
    </row>
    <row r="34" spans="1:6" ht="14.25" customHeight="1">
      <c r="A34" s="99"/>
      <c r="B34" s="99"/>
      <c r="C34" s="10" t="s">
        <v>269</v>
      </c>
      <c r="D34" s="13">
        <v>7293858</v>
      </c>
      <c r="E34" s="13">
        <v>6899905</v>
      </c>
      <c r="F34" s="13">
        <f t="shared" si="2"/>
        <v>393953</v>
      </c>
    </row>
    <row r="35" spans="1:6" ht="14.25" customHeight="1">
      <c r="A35" s="99"/>
      <c r="B35" s="99"/>
      <c r="C35" s="10" t="s">
        <v>223</v>
      </c>
      <c r="D35" s="13">
        <v>6981922</v>
      </c>
      <c r="E35" s="13">
        <v>7100162</v>
      </c>
      <c r="F35" s="13">
        <f t="shared" si="2"/>
        <v>-118240</v>
      </c>
    </row>
    <row r="36" spans="1:6" ht="14.25" customHeight="1">
      <c r="A36" s="99"/>
      <c r="B36" s="99"/>
      <c r="C36" s="10" t="s">
        <v>270</v>
      </c>
      <c r="D36" s="13">
        <v>3309313</v>
      </c>
      <c r="E36" s="13">
        <v>3726410</v>
      </c>
      <c r="F36" s="13">
        <f t="shared" si="2"/>
        <v>-417097</v>
      </c>
    </row>
    <row r="37" spans="1:6" ht="14.25" customHeight="1">
      <c r="A37" s="99"/>
      <c r="B37" s="99"/>
      <c r="C37" s="10" t="s">
        <v>271</v>
      </c>
      <c r="D37" s="13">
        <v>8814</v>
      </c>
      <c r="E37" s="13">
        <v>9239</v>
      </c>
      <c r="F37" s="13">
        <f t="shared" si="2"/>
        <v>-425</v>
      </c>
    </row>
    <row r="38" spans="1:6" ht="14.25" customHeight="1">
      <c r="A38" s="99"/>
      <c r="B38" s="99"/>
      <c r="C38" s="10" t="s">
        <v>272</v>
      </c>
      <c r="D38" s="13">
        <v>1013924</v>
      </c>
      <c r="E38" s="13">
        <v>883234</v>
      </c>
      <c r="F38" s="13">
        <f t="shared" si="2"/>
        <v>130690</v>
      </c>
    </row>
    <row r="39" spans="1:6" ht="14.25" customHeight="1">
      <c r="A39" s="99"/>
      <c r="B39" s="99"/>
      <c r="C39" s="10" t="s">
        <v>273</v>
      </c>
      <c r="D39" s="13">
        <v>985258</v>
      </c>
      <c r="E39" s="13">
        <v>1029710</v>
      </c>
      <c r="F39" s="13">
        <f t="shared" si="2"/>
        <v>-44452</v>
      </c>
    </row>
    <row r="40" spans="1:6" ht="14.25" customHeight="1">
      <c r="A40" s="99"/>
      <c r="B40" s="99"/>
      <c r="C40" s="10" t="s">
        <v>274</v>
      </c>
      <c r="D40" s="13">
        <v>69610</v>
      </c>
      <c r="E40" s="13">
        <v>94655</v>
      </c>
      <c r="F40" s="13">
        <f t="shared" si="2"/>
        <v>-25045</v>
      </c>
    </row>
    <row r="41" spans="1:6" ht="14.25" customHeight="1">
      <c r="A41" s="99"/>
      <c r="B41" s="99"/>
      <c r="C41" s="10" t="s">
        <v>275</v>
      </c>
      <c r="D41" s="13">
        <v>851430</v>
      </c>
      <c r="E41" s="13">
        <v>609393</v>
      </c>
      <c r="F41" s="13">
        <f t="shared" si="2"/>
        <v>242037</v>
      </c>
    </row>
    <row r="42" spans="1:6" ht="14.25" customHeight="1">
      <c r="A42" s="99"/>
      <c r="B42" s="99"/>
      <c r="C42" s="10" t="s">
        <v>276</v>
      </c>
      <c r="D42" s="13">
        <v>67070</v>
      </c>
      <c r="E42" s="13">
        <v>67070</v>
      </c>
      <c r="F42" s="13">
        <f t="shared" si="2"/>
        <v>0</v>
      </c>
    </row>
    <row r="43" spans="1:6" ht="14.25" customHeight="1">
      <c r="A43" s="99"/>
      <c r="B43" s="99"/>
      <c r="C43" s="10" t="s">
        <v>277</v>
      </c>
      <c r="D43" s="13">
        <v>657852</v>
      </c>
      <c r="E43" s="13">
        <v>657476</v>
      </c>
      <c r="F43" s="13">
        <f t="shared" si="2"/>
        <v>376</v>
      </c>
    </row>
    <row r="44" spans="1:6" ht="14.25" customHeight="1">
      <c r="A44" s="99"/>
      <c r="B44" s="99"/>
      <c r="C44" s="10" t="s">
        <v>278</v>
      </c>
      <c r="D44" s="13">
        <v>18651</v>
      </c>
      <c r="E44" s="13">
        <v>22975</v>
      </c>
      <c r="F44" s="13">
        <f t="shared" si="2"/>
        <v>-4324</v>
      </c>
    </row>
    <row r="45" spans="1:6" ht="14.25" customHeight="1">
      <c r="A45" s="99"/>
      <c r="B45" s="99"/>
      <c r="C45" s="10" t="s">
        <v>224</v>
      </c>
      <c r="D45" s="13">
        <v>2282457</v>
      </c>
      <c r="E45" s="13">
        <v>1978230</v>
      </c>
      <c r="F45" s="13">
        <f t="shared" si="2"/>
        <v>304227</v>
      </c>
    </row>
    <row r="46" spans="1:6" ht="14.25" customHeight="1">
      <c r="A46" s="99"/>
      <c r="B46" s="99"/>
      <c r="C46" s="10" t="s">
        <v>279</v>
      </c>
      <c r="D46" s="13">
        <v>531641</v>
      </c>
      <c r="E46" s="13">
        <v>444251</v>
      </c>
      <c r="F46" s="13">
        <f t="shared" si="2"/>
        <v>87390</v>
      </c>
    </row>
    <row r="47" spans="1:6" ht="14.25" customHeight="1">
      <c r="A47" s="99"/>
      <c r="B47" s="99"/>
      <c r="C47" s="10" t="s">
        <v>280</v>
      </c>
      <c r="D47" s="13">
        <v>0</v>
      </c>
      <c r="E47" s="13">
        <v>10938</v>
      </c>
      <c r="F47" s="13">
        <f t="shared" si="2"/>
        <v>-10938</v>
      </c>
    </row>
    <row r="48" spans="1:6" ht="14.25" customHeight="1">
      <c r="A48" s="99"/>
      <c r="B48" s="99"/>
      <c r="C48" s="10" t="s">
        <v>248</v>
      </c>
      <c r="D48" s="13">
        <v>227694</v>
      </c>
      <c r="E48" s="13">
        <v>129590</v>
      </c>
      <c r="F48" s="13">
        <f t="shared" si="2"/>
        <v>98104</v>
      </c>
    </row>
    <row r="49" spans="1:6" ht="14.25" customHeight="1">
      <c r="A49" s="99"/>
      <c r="B49" s="99"/>
      <c r="C49" s="10" t="s">
        <v>281</v>
      </c>
      <c r="D49" s="13">
        <v>401500</v>
      </c>
      <c r="E49" s="13">
        <v>254000</v>
      </c>
      <c r="F49" s="13">
        <f t="shared" ref="F49:F65" si="3">D49-E49</f>
        <v>147500</v>
      </c>
    </row>
    <row r="50" spans="1:6" ht="14.25" customHeight="1">
      <c r="A50" s="99"/>
      <c r="B50" s="99"/>
      <c r="C50" s="10" t="s">
        <v>249</v>
      </c>
      <c r="D50" s="13">
        <v>0</v>
      </c>
      <c r="E50" s="13">
        <v>1032</v>
      </c>
      <c r="F50" s="13">
        <f t="shared" si="3"/>
        <v>-1032</v>
      </c>
    </row>
    <row r="51" spans="1:6" ht="14.25" customHeight="1">
      <c r="A51" s="99"/>
      <c r="B51" s="99"/>
      <c r="C51" s="10" t="s">
        <v>282</v>
      </c>
      <c r="D51" s="13">
        <v>101230</v>
      </c>
      <c r="E51" s="13">
        <v>102803</v>
      </c>
      <c r="F51" s="13">
        <f t="shared" si="3"/>
        <v>-1573</v>
      </c>
    </row>
    <row r="52" spans="1:6" ht="14.25" customHeight="1">
      <c r="A52" s="99"/>
      <c r="B52" s="99"/>
      <c r="C52" s="10" t="s">
        <v>283</v>
      </c>
      <c r="D52" s="13">
        <v>87523</v>
      </c>
      <c r="E52" s="13">
        <v>89223</v>
      </c>
      <c r="F52" s="13">
        <f t="shared" si="3"/>
        <v>-1700</v>
      </c>
    </row>
    <row r="53" spans="1:6" ht="14.25" customHeight="1">
      <c r="A53" s="99"/>
      <c r="B53" s="99"/>
      <c r="C53" s="10" t="s">
        <v>250</v>
      </c>
      <c r="D53" s="13">
        <v>52144</v>
      </c>
      <c r="E53" s="13">
        <v>64040</v>
      </c>
      <c r="F53" s="13">
        <f t="shared" si="3"/>
        <v>-11896</v>
      </c>
    </row>
    <row r="54" spans="1:6" ht="14.25" customHeight="1">
      <c r="A54" s="99"/>
      <c r="B54" s="99"/>
      <c r="C54" s="10" t="s">
        <v>251</v>
      </c>
      <c r="D54" s="13">
        <v>11405</v>
      </c>
      <c r="E54" s="13">
        <v>6746</v>
      </c>
      <c r="F54" s="13">
        <f t="shared" si="3"/>
        <v>4659</v>
      </c>
    </row>
    <row r="55" spans="1:6" ht="14.25" customHeight="1">
      <c r="A55" s="99"/>
      <c r="B55" s="99"/>
      <c r="C55" s="10" t="s">
        <v>285</v>
      </c>
      <c r="D55" s="13">
        <v>162000</v>
      </c>
      <c r="E55" s="13">
        <v>191160</v>
      </c>
      <c r="F55" s="13">
        <f t="shared" si="3"/>
        <v>-29160</v>
      </c>
    </row>
    <row r="56" spans="1:6" ht="14.25" customHeight="1">
      <c r="A56" s="99"/>
      <c r="B56" s="99"/>
      <c r="C56" s="10" t="s">
        <v>252</v>
      </c>
      <c r="D56" s="13">
        <v>19570</v>
      </c>
      <c r="E56" s="13">
        <v>9872</v>
      </c>
      <c r="F56" s="13">
        <f t="shared" si="3"/>
        <v>9698</v>
      </c>
    </row>
    <row r="57" spans="1:6" ht="14.25" customHeight="1">
      <c r="A57" s="99"/>
      <c r="B57" s="99"/>
      <c r="C57" s="10" t="s">
        <v>286</v>
      </c>
      <c r="D57" s="13">
        <v>348000</v>
      </c>
      <c r="E57" s="13">
        <v>348000</v>
      </c>
      <c r="F57" s="13">
        <f t="shared" si="3"/>
        <v>0</v>
      </c>
    </row>
    <row r="58" spans="1:6" ht="14.25" customHeight="1">
      <c r="A58" s="99"/>
      <c r="B58" s="99"/>
      <c r="C58" s="10" t="s">
        <v>287</v>
      </c>
      <c r="D58" s="13">
        <v>42746</v>
      </c>
      <c r="E58" s="13">
        <v>62640</v>
      </c>
      <c r="F58" s="13">
        <f t="shared" si="3"/>
        <v>-19894</v>
      </c>
    </row>
    <row r="59" spans="1:6" ht="14.25" customHeight="1">
      <c r="A59" s="99"/>
      <c r="B59" s="99"/>
      <c r="C59" s="10" t="s">
        <v>288</v>
      </c>
      <c r="D59" s="13">
        <v>192750</v>
      </c>
      <c r="E59" s="13">
        <v>192250</v>
      </c>
      <c r="F59" s="13">
        <f t="shared" si="3"/>
        <v>500</v>
      </c>
    </row>
    <row r="60" spans="1:6" ht="14.25" customHeight="1">
      <c r="A60" s="99"/>
      <c r="B60" s="99"/>
      <c r="C60" s="10" t="s">
        <v>253</v>
      </c>
      <c r="D60" s="13">
        <v>104254</v>
      </c>
      <c r="E60" s="13">
        <v>71685</v>
      </c>
      <c r="F60" s="13">
        <f t="shared" si="3"/>
        <v>32569</v>
      </c>
    </row>
    <row r="61" spans="1:6" ht="14.25" customHeight="1">
      <c r="A61" s="99"/>
      <c r="B61" s="99"/>
      <c r="C61" s="10" t="s">
        <v>254</v>
      </c>
      <c r="D61" s="13">
        <v>104254</v>
      </c>
      <c r="E61" s="13">
        <v>71685</v>
      </c>
      <c r="F61" s="13">
        <f t="shared" si="3"/>
        <v>32569</v>
      </c>
    </row>
    <row r="62" spans="1:6" ht="14.25" customHeight="1">
      <c r="A62" s="99"/>
      <c r="B62" s="99"/>
      <c r="C62" s="10" t="s">
        <v>225</v>
      </c>
      <c r="D62" s="13">
        <v>2065163</v>
      </c>
      <c r="E62" s="13">
        <v>2283689</v>
      </c>
      <c r="F62" s="13">
        <f t="shared" si="3"/>
        <v>-218526</v>
      </c>
    </row>
    <row r="63" spans="1:6" ht="14.25" customHeight="1">
      <c r="A63" s="99"/>
      <c r="B63" s="99"/>
      <c r="C63" s="10" t="s">
        <v>226</v>
      </c>
      <c r="D63" s="13">
        <v>-855993</v>
      </c>
      <c r="E63" s="13">
        <v>-848326</v>
      </c>
      <c r="F63" s="13">
        <f t="shared" si="3"/>
        <v>-7667</v>
      </c>
    </row>
    <row r="64" spans="1:6" ht="14.25" customHeight="1">
      <c r="A64" s="99"/>
      <c r="B64" s="99"/>
      <c r="C64" s="10" t="s">
        <v>227</v>
      </c>
      <c r="D64" s="13">
        <v>0</v>
      </c>
      <c r="E64" s="13">
        <v>30000</v>
      </c>
      <c r="F64" s="13">
        <f t="shared" si="3"/>
        <v>-30000</v>
      </c>
    </row>
    <row r="65" spans="1:6" ht="14.25" customHeight="1">
      <c r="A65" s="99"/>
      <c r="B65" s="99"/>
      <c r="C65" s="10" t="s">
        <v>297</v>
      </c>
      <c r="D65" s="13">
        <v>0</v>
      </c>
      <c r="E65" s="13">
        <v>30000</v>
      </c>
      <c r="F65" s="13">
        <f t="shared" si="3"/>
        <v>-30000</v>
      </c>
    </row>
    <row r="66" spans="1:6" ht="14.25" customHeight="1">
      <c r="A66" s="99"/>
      <c r="B66" s="99"/>
      <c r="C66" s="27" t="s">
        <v>298</v>
      </c>
      <c r="D66" s="69">
        <v>0</v>
      </c>
      <c r="E66" s="69">
        <v>30000</v>
      </c>
      <c r="F66" s="69">
        <f t="shared" si="0"/>
        <v>-30000</v>
      </c>
    </row>
    <row r="67" spans="1:6" ht="14.25" customHeight="1">
      <c r="A67" s="99"/>
      <c r="B67" s="100"/>
      <c r="C67" s="8" t="s">
        <v>24</v>
      </c>
      <c r="D67" s="14">
        <v>79587575</v>
      </c>
      <c r="E67" s="14">
        <v>74763811</v>
      </c>
      <c r="F67" s="14">
        <f t="shared" si="0"/>
        <v>4823764</v>
      </c>
    </row>
    <row r="68" spans="1:6" ht="14.25" customHeight="1">
      <c r="A68" s="100"/>
      <c r="B68" s="105" t="s">
        <v>32</v>
      </c>
      <c r="C68" s="105"/>
      <c r="D68" s="14">
        <f>D15-D67</f>
        <v>7773690</v>
      </c>
      <c r="E68" s="14">
        <f>E15-E67</f>
        <v>1945155</v>
      </c>
      <c r="F68" s="14">
        <f>F15-F67</f>
        <v>5828535</v>
      </c>
    </row>
    <row r="69" spans="1:6" ht="14.25" customHeight="1">
      <c r="A69" s="98" t="s">
        <v>26</v>
      </c>
      <c r="B69" s="98" t="s">
        <v>15</v>
      </c>
      <c r="C69" s="83" t="s">
        <v>228</v>
      </c>
      <c r="D69" s="79">
        <v>5762</v>
      </c>
      <c r="E69" s="79">
        <v>5091</v>
      </c>
      <c r="F69" s="79">
        <f t="shared" ref="F69:F75" si="4">D69-E69</f>
        <v>671</v>
      </c>
    </row>
    <row r="70" spans="1:6" ht="14.25" customHeight="1">
      <c r="A70" s="99"/>
      <c r="B70" s="99"/>
      <c r="C70" s="10" t="s">
        <v>229</v>
      </c>
      <c r="D70" s="13">
        <v>707000</v>
      </c>
      <c r="E70" s="13">
        <v>679500</v>
      </c>
      <c r="F70" s="13">
        <f>D70-E70</f>
        <v>27500</v>
      </c>
    </row>
    <row r="71" spans="1:6" ht="14.25" customHeight="1">
      <c r="A71" s="99"/>
      <c r="B71" s="99"/>
      <c r="C71" s="10" t="s">
        <v>290</v>
      </c>
      <c r="D71" s="13">
        <v>707000</v>
      </c>
      <c r="E71" s="13">
        <v>679500</v>
      </c>
      <c r="F71" s="13">
        <f t="shared" si="4"/>
        <v>27500</v>
      </c>
    </row>
    <row r="72" spans="1:6" ht="14.25" customHeight="1">
      <c r="A72" s="99"/>
      <c r="B72" s="100"/>
      <c r="C72" s="8" t="s">
        <v>33</v>
      </c>
      <c r="D72" s="14">
        <v>712762</v>
      </c>
      <c r="E72" s="14">
        <v>684591</v>
      </c>
      <c r="F72" s="14">
        <f t="shared" si="4"/>
        <v>28171</v>
      </c>
    </row>
    <row r="73" spans="1:6" ht="14.25" customHeight="1">
      <c r="A73" s="99"/>
      <c r="B73" s="98" t="s">
        <v>16</v>
      </c>
      <c r="C73" s="7" t="s">
        <v>231</v>
      </c>
      <c r="D73" s="79">
        <v>707000</v>
      </c>
      <c r="E73" s="79">
        <v>679500</v>
      </c>
      <c r="F73" s="79">
        <f t="shared" si="4"/>
        <v>27500</v>
      </c>
    </row>
    <row r="74" spans="1:6" ht="14.25" customHeight="1">
      <c r="A74" s="99"/>
      <c r="B74" s="99"/>
      <c r="C74" s="7" t="s">
        <v>291</v>
      </c>
      <c r="D74" s="13">
        <v>707000</v>
      </c>
      <c r="E74" s="13">
        <v>679500</v>
      </c>
      <c r="F74" s="13">
        <f t="shared" si="4"/>
        <v>27500</v>
      </c>
    </row>
    <row r="75" spans="1:6" ht="14.25" customHeight="1">
      <c r="A75" s="99"/>
      <c r="B75" s="100"/>
      <c r="C75" s="8" t="s">
        <v>34</v>
      </c>
      <c r="D75" s="14">
        <v>707000</v>
      </c>
      <c r="E75" s="14">
        <v>679500</v>
      </c>
      <c r="F75" s="14">
        <f t="shared" si="4"/>
        <v>27500</v>
      </c>
    </row>
    <row r="76" spans="1:6" ht="14.25" customHeight="1">
      <c r="A76" s="100"/>
      <c r="B76" s="105" t="s">
        <v>35</v>
      </c>
      <c r="C76" s="105"/>
      <c r="D76" s="14">
        <f>D72-D75</f>
        <v>5762</v>
      </c>
      <c r="E76" s="14">
        <f>E72-E75</f>
        <v>5091</v>
      </c>
      <c r="F76" s="14">
        <f>F72-F75</f>
        <v>671</v>
      </c>
    </row>
    <row r="77" spans="1:6" ht="14.25" customHeight="1">
      <c r="A77" s="117" t="s">
        <v>30</v>
      </c>
      <c r="B77" s="118"/>
      <c r="C77" s="119"/>
      <c r="D77" s="14">
        <f>D68+D76</f>
        <v>7779452</v>
      </c>
      <c r="E77" s="14">
        <f>E68+E76</f>
        <v>1950246</v>
      </c>
      <c r="F77" s="14">
        <f>F68+F76</f>
        <v>5829206</v>
      </c>
    </row>
    <row r="78" spans="1:6" ht="14.25" customHeight="1">
      <c r="A78" s="98" t="s">
        <v>18</v>
      </c>
      <c r="B78" s="98" t="s">
        <v>15</v>
      </c>
      <c r="C78" s="83" t="s">
        <v>232</v>
      </c>
      <c r="D78" s="79">
        <v>230000</v>
      </c>
      <c r="E78" s="79">
        <v>0</v>
      </c>
      <c r="F78" s="79">
        <f t="shared" ref="F78:F86" si="5">D78-E78</f>
        <v>230000</v>
      </c>
    </row>
    <row r="79" spans="1:6" ht="14.25" customHeight="1">
      <c r="A79" s="99"/>
      <c r="B79" s="99"/>
      <c r="C79" s="10" t="s">
        <v>299</v>
      </c>
      <c r="D79" s="13">
        <v>230000</v>
      </c>
      <c r="E79" s="13">
        <v>0</v>
      </c>
      <c r="F79" s="13">
        <f>D79-E79</f>
        <v>230000</v>
      </c>
    </row>
    <row r="80" spans="1:6" ht="14.25" customHeight="1">
      <c r="A80" s="99"/>
      <c r="B80" s="99"/>
      <c r="C80" s="10" t="s">
        <v>233</v>
      </c>
      <c r="D80" s="13">
        <v>0</v>
      </c>
      <c r="E80" s="13">
        <v>296100</v>
      </c>
      <c r="F80" s="13">
        <f>D80-E80</f>
        <v>-296100</v>
      </c>
    </row>
    <row r="81" spans="1:6" ht="14.25" customHeight="1">
      <c r="A81" s="99"/>
      <c r="B81" s="99"/>
      <c r="C81" s="10" t="s">
        <v>300</v>
      </c>
      <c r="D81" s="13">
        <v>0</v>
      </c>
      <c r="E81" s="13">
        <v>296100</v>
      </c>
      <c r="F81" s="13">
        <f t="shared" si="5"/>
        <v>-296100</v>
      </c>
    </row>
    <row r="82" spans="1:6" ht="14.25" customHeight="1">
      <c r="A82" s="99"/>
      <c r="B82" s="100"/>
      <c r="C82" s="8" t="s">
        <v>19</v>
      </c>
      <c r="D82" s="14">
        <v>230000</v>
      </c>
      <c r="E82" s="14">
        <v>296100</v>
      </c>
      <c r="F82" s="14">
        <f t="shared" si="5"/>
        <v>-66100</v>
      </c>
    </row>
    <row r="83" spans="1:6" ht="14.25" customHeight="1">
      <c r="A83" s="99"/>
      <c r="B83" s="98" t="s">
        <v>16</v>
      </c>
      <c r="C83" s="10" t="s">
        <v>235</v>
      </c>
      <c r="D83" s="13">
        <v>230000</v>
      </c>
      <c r="E83" s="13">
        <v>0</v>
      </c>
      <c r="F83" s="13">
        <f t="shared" si="5"/>
        <v>230000</v>
      </c>
    </row>
    <row r="84" spans="1:6" ht="14.25" customHeight="1">
      <c r="A84" s="99"/>
      <c r="B84" s="99"/>
      <c r="C84" s="10" t="s">
        <v>236</v>
      </c>
      <c r="D84" s="13">
        <v>0</v>
      </c>
      <c r="E84" s="13">
        <v>854684</v>
      </c>
      <c r="F84" s="13">
        <f>D84-E84</f>
        <v>-854684</v>
      </c>
    </row>
    <row r="85" spans="1:6" ht="14.25" customHeight="1">
      <c r="A85" s="99"/>
      <c r="B85" s="99"/>
      <c r="C85" s="10" t="s">
        <v>293</v>
      </c>
      <c r="D85" s="13">
        <v>0</v>
      </c>
      <c r="E85" s="13">
        <v>854684</v>
      </c>
      <c r="F85" s="13">
        <f t="shared" si="5"/>
        <v>-854684</v>
      </c>
    </row>
    <row r="86" spans="1:6" ht="14.25" customHeight="1">
      <c r="A86" s="99"/>
      <c r="B86" s="100"/>
      <c r="C86" s="8" t="s">
        <v>20</v>
      </c>
      <c r="D86" s="14">
        <v>230000</v>
      </c>
      <c r="E86" s="14">
        <v>854684</v>
      </c>
      <c r="F86" s="14">
        <f t="shared" si="5"/>
        <v>-624684</v>
      </c>
    </row>
    <row r="87" spans="1:6" ht="14.25" customHeight="1">
      <c r="A87" s="100"/>
      <c r="B87" s="113" t="s">
        <v>36</v>
      </c>
      <c r="C87" s="114"/>
      <c r="D87" s="14">
        <f>D82-D86</f>
        <v>0</v>
      </c>
      <c r="E87" s="14">
        <f>E82-E86</f>
        <v>-558584</v>
      </c>
      <c r="F87" s="14">
        <f>F82-F86</f>
        <v>558584</v>
      </c>
    </row>
    <row r="88" spans="1:6" ht="14.25" customHeight="1">
      <c r="A88" s="113" t="s">
        <v>65</v>
      </c>
      <c r="B88" s="126"/>
      <c r="C88" s="114"/>
      <c r="D88" s="14">
        <f>D77+D87</f>
        <v>7779452</v>
      </c>
      <c r="E88" s="14">
        <f>E77+E87</f>
        <v>1391662</v>
      </c>
      <c r="F88" s="14">
        <f>F77+F87</f>
        <v>6387790</v>
      </c>
    </row>
    <row r="89" spans="1:6" ht="14.25" customHeight="1">
      <c r="A89" s="98" t="s">
        <v>17</v>
      </c>
      <c r="B89" s="113" t="s">
        <v>66</v>
      </c>
      <c r="C89" s="114"/>
      <c r="D89" s="14">
        <v>12185171</v>
      </c>
      <c r="E89" s="14">
        <v>13793509</v>
      </c>
      <c r="F89" s="14">
        <f>D89-E89</f>
        <v>-1608338</v>
      </c>
    </row>
    <row r="90" spans="1:6" ht="14.25" customHeight="1">
      <c r="A90" s="99"/>
      <c r="B90" s="113" t="s">
        <v>67</v>
      </c>
      <c r="C90" s="114"/>
      <c r="D90" s="14">
        <f>D88+D89</f>
        <v>19964623</v>
      </c>
      <c r="E90" s="14">
        <f>E88+E89</f>
        <v>15185171</v>
      </c>
      <c r="F90" s="14">
        <f>F88+F89</f>
        <v>4779452</v>
      </c>
    </row>
    <row r="91" spans="1:6" ht="14.25" customHeight="1">
      <c r="A91" s="99"/>
      <c r="B91" s="113" t="s">
        <v>68</v>
      </c>
      <c r="C91" s="114"/>
      <c r="D91" s="14">
        <v>0</v>
      </c>
      <c r="E91" s="14">
        <v>0</v>
      </c>
      <c r="F91" s="14">
        <f t="shared" ref="F91:F94" si="6">D91-E91</f>
        <v>0</v>
      </c>
    </row>
    <row r="92" spans="1:6" ht="14.25" customHeight="1">
      <c r="A92" s="99"/>
      <c r="B92" s="113" t="s">
        <v>69</v>
      </c>
      <c r="C92" s="114"/>
      <c r="D92" s="14">
        <v>0</v>
      </c>
      <c r="E92" s="14">
        <v>0</v>
      </c>
      <c r="F92" s="14">
        <f t="shared" si="6"/>
        <v>0</v>
      </c>
    </row>
    <row r="93" spans="1:6" ht="14.25" customHeight="1">
      <c r="A93" s="99"/>
      <c r="B93" s="113" t="s">
        <v>70</v>
      </c>
      <c r="C93" s="114"/>
      <c r="D93" s="14">
        <v>7000000</v>
      </c>
      <c r="E93" s="14">
        <v>3000000</v>
      </c>
      <c r="F93" s="14">
        <f t="shared" si="6"/>
        <v>4000000</v>
      </c>
    </row>
    <row r="94" spans="1:6" ht="14.25" customHeight="1">
      <c r="A94" s="99"/>
      <c r="B94" s="113" t="s">
        <v>295</v>
      </c>
      <c r="C94" s="164"/>
      <c r="D94" s="79">
        <v>7000000</v>
      </c>
      <c r="E94" s="79">
        <v>3000000</v>
      </c>
      <c r="F94" s="14">
        <f t="shared" si="6"/>
        <v>4000000</v>
      </c>
    </row>
    <row r="95" spans="1:6" ht="28.5" customHeight="1">
      <c r="A95" s="100"/>
      <c r="B95" s="140" t="s">
        <v>71</v>
      </c>
      <c r="C95" s="141"/>
      <c r="D95" s="14">
        <f>D90+D91+D92-D93</f>
        <v>12964623</v>
      </c>
      <c r="E95" s="14">
        <f>E90+E91+E92-E93</f>
        <v>12185171</v>
      </c>
      <c r="F95" s="14">
        <f>F90+F91+F92-F93</f>
        <v>779452</v>
      </c>
    </row>
    <row r="96" spans="1:6" ht="14.25" customHeight="1">
      <c r="A96" s="124"/>
      <c r="B96" s="125"/>
      <c r="C96" s="125"/>
      <c r="D96" s="125"/>
      <c r="E96" s="125"/>
      <c r="F96" s="125"/>
    </row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</sheetData>
  <sheetProtection password="F3FB" sheet="1" scenarios="1" selectLockedCells="1"/>
  <mergeCells count="27">
    <mergeCell ref="A69:A76"/>
    <mergeCell ref="B69:B72"/>
    <mergeCell ref="B73:B75"/>
    <mergeCell ref="B76:C76"/>
    <mergeCell ref="D2:F2"/>
    <mergeCell ref="A3:F3"/>
    <mergeCell ref="A4:F4"/>
    <mergeCell ref="A6:C6"/>
    <mergeCell ref="A7:A68"/>
    <mergeCell ref="B7:B15"/>
    <mergeCell ref="B16:B67"/>
    <mergeCell ref="B68:C68"/>
    <mergeCell ref="A77:C77"/>
    <mergeCell ref="B93:C93"/>
    <mergeCell ref="B94:C94"/>
    <mergeCell ref="B95:C95"/>
    <mergeCell ref="A96:F96"/>
    <mergeCell ref="A88:C88"/>
    <mergeCell ref="A89:A95"/>
    <mergeCell ref="B89:C89"/>
    <mergeCell ref="B90:C90"/>
    <mergeCell ref="B91:C91"/>
    <mergeCell ref="B92:C92"/>
    <mergeCell ref="A78:A87"/>
    <mergeCell ref="B78:B82"/>
    <mergeCell ref="B83:B86"/>
    <mergeCell ref="B87:C87"/>
  </mergeCells>
  <phoneticPr fontId="2"/>
  <pageMargins left="0" right="0" top="0.39370078740157483" bottom="0" header="0" footer="0"/>
  <pageSetup paperSize="9" firstPageNumber="11" orientation="portrait" useFirstPageNumber="1" horizontalDpi="300" verticalDpi="300" r:id="rId1"/>
  <headerFooter scaleWithDoc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2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3.375" style="1" customWidth="1"/>
    <col min="3" max="3" width="38.75" style="1" customWidth="1"/>
    <col min="4" max="6" width="16.625" style="1" customWidth="1"/>
    <col min="7" max="7" width="1.5" style="1" customWidth="1"/>
    <col min="8" max="16384" width="9" style="1"/>
  </cols>
  <sheetData>
    <row r="1" spans="1:6" ht="21.75" customHeight="1">
      <c r="A1" s="20"/>
      <c r="B1" s="20"/>
      <c r="C1" s="20"/>
      <c r="D1" s="20"/>
      <c r="E1" s="20"/>
      <c r="F1" s="20"/>
    </row>
    <row r="2" spans="1:6" ht="15.75" customHeight="1">
      <c r="A2" s="76"/>
      <c r="B2" s="76"/>
      <c r="C2" s="76"/>
      <c r="D2" s="122" t="s">
        <v>258</v>
      </c>
      <c r="E2" s="122"/>
      <c r="F2" s="122"/>
    </row>
    <row r="3" spans="1:6" ht="14.25">
      <c r="A3" s="123" t="s">
        <v>305</v>
      </c>
      <c r="B3" s="123"/>
      <c r="C3" s="123"/>
      <c r="D3" s="123"/>
      <c r="E3" s="123"/>
      <c r="F3" s="123"/>
    </row>
    <row r="4" spans="1:6">
      <c r="A4" s="120" t="s">
        <v>103</v>
      </c>
      <c r="B4" s="120"/>
      <c r="C4" s="120"/>
      <c r="D4" s="120"/>
      <c r="E4" s="120"/>
      <c r="F4" s="120"/>
    </row>
    <row r="5" spans="1:6" ht="13.5" customHeight="1">
      <c r="A5" s="76"/>
      <c r="B5" s="76"/>
      <c r="C5" s="76"/>
      <c r="D5" s="76"/>
      <c r="E5" s="76"/>
      <c r="F5" s="77" t="s">
        <v>57</v>
      </c>
    </row>
    <row r="6" spans="1:6" ht="14.25" customHeight="1">
      <c r="A6" s="117" t="s">
        <v>37</v>
      </c>
      <c r="B6" s="118"/>
      <c r="C6" s="119"/>
      <c r="D6" s="8" t="s">
        <v>62</v>
      </c>
      <c r="E6" s="8" t="s">
        <v>63</v>
      </c>
      <c r="F6" s="8" t="s">
        <v>64</v>
      </c>
    </row>
    <row r="7" spans="1:6" ht="14.25" customHeight="1">
      <c r="A7" s="98" t="s">
        <v>22</v>
      </c>
      <c r="B7" s="98" t="s">
        <v>15</v>
      </c>
      <c r="C7" s="83" t="s">
        <v>219</v>
      </c>
      <c r="D7" s="79">
        <v>62798778</v>
      </c>
      <c r="E7" s="79">
        <v>61830437</v>
      </c>
      <c r="F7" s="79">
        <f t="shared" ref="F7:F64" si="0">D7-E7</f>
        <v>968341</v>
      </c>
    </row>
    <row r="8" spans="1:6" ht="14.25" customHeight="1">
      <c r="A8" s="99"/>
      <c r="B8" s="99"/>
      <c r="C8" s="10" t="s">
        <v>260</v>
      </c>
      <c r="D8" s="13">
        <v>59266180</v>
      </c>
      <c r="E8" s="13">
        <v>46134990</v>
      </c>
      <c r="F8" s="13">
        <f t="shared" ref="F8:F14" si="1">D8-E8</f>
        <v>13131190</v>
      </c>
    </row>
    <row r="9" spans="1:6" ht="14.25" customHeight="1">
      <c r="A9" s="99"/>
      <c r="B9" s="99"/>
      <c r="C9" s="10" t="s">
        <v>131</v>
      </c>
      <c r="D9" s="13">
        <v>59266180</v>
      </c>
      <c r="E9" s="13">
        <v>46134990</v>
      </c>
      <c r="F9" s="13">
        <f t="shared" si="1"/>
        <v>13131190</v>
      </c>
    </row>
    <row r="10" spans="1:6" ht="14.25" customHeight="1">
      <c r="A10" s="99"/>
      <c r="B10" s="99"/>
      <c r="C10" s="10" t="s">
        <v>261</v>
      </c>
      <c r="D10" s="13">
        <v>3532598</v>
      </c>
      <c r="E10" s="13">
        <v>15695447</v>
      </c>
      <c r="F10" s="13">
        <f t="shared" si="1"/>
        <v>-12162849</v>
      </c>
    </row>
    <row r="11" spans="1:6" ht="14.25" customHeight="1">
      <c r="A11" s="99"/>
      <c r="B11" s="99"/>
      <c r="C11" s="10" t="s">
        <v>262</v>
      </c>
      <c r="D11" s="13">
        <v>3532598</v>
      </c>
      <c r="E11" s="13">
        <v>15695447</v>
      </c>
      <c r="F11" s="13">
        <f t="shared" si="1"/>
        <v>-12162849</v>
      </c>
    </row>
    <row r="12" spans="1:6" ht="14.25" customHeight="1">
      <c r="A12" s="99"/>
      <c r="B12" s="99"/>
      <c r="C12" s="10" t="s">
        <v>221</v>
      </c>
      <c r="D12" s="13">
        <v>144597</v>
      </c>
      <c r="E12" s="13">
        <v>115518</v>
      </c>
      <c r="F12" s="13">
        <f t="shared" si="1"/>
        <v>29079</v>
      </c>
    </row>
    <row r="13" spans="1:6" ht="14.25" customHeight="1">
      <c r="A13" s="99"/>
      <c r="B13" s="99"/>
      <c r="C13" s="10" t="s">
        <v>246</v>
      </c>
      <c r="D13" s="13">
        <v>144597</v>
      </c>
      <c r="E13" s="13">
        <v>115518</v>
      </c>
      <c r="F13" s="13">
        <f t="shared" si="1"/>
        <v>29079</v>
      </c>
    </row>
    <row r="14" spans="1:6" ht="14.25" customHeight="1">
      <c r="A14" s="99"/>
      <c r="B14" s="99"/>
      <c r="C14" s="10" t="s">
        <v>247</v>
      </c>
      <c r="D14" s="13">
        <v>144597</v>
      </c>
      <c r="E14" s="13">
        <v>104518</v>
      </c>
      <c r="F14" s="13">
        <f t="shared" si="1"/>
        <v>40079</v>
      </c>
    </row>
    <row r="15" spans="1:6" ht="14.25" customHeight="1">
      <c r="A15" s="99"/>
      <c r="B15" s="99"/>
      <c r="C15" s="10" t="s">
        <v>302</v>
      </c>
      <c r="D15" s="13">
        <v>0</v>
      </c>
      <c r="E15" s="13">
        <v>11000</v>
      </c>
      <c r="F15" s="13">
        <f t="shared" si="0"/>
        <v>-11000</v>
      </c>
    </row>
    <row r="16" spans="1:6" ht="14.25" customHeight="1">
      <c r="A16" s="99"/>
      <c r="B16" s="100"/>
      <c r="C16" s="8" t="s">
        <v>23</v>
      </c>
      <c r="D16" s="14">
        <v>62943375</v>
      </c>
      <c r="E16" s="14">
        <v>61945955</v>
      </c>
      <c r="F16" s="14">
        <f t="shared" si="0"/>
        <v>997420</v>
      </c>
    </row>
    <row r="17" spans="1:6" ht="14.25" customHeight="1">
      <c r="A17" s="99"/>
      <c r="B17" s="99" t="s">
        <v>16</v>
      </c>
      <c r="C17" s="10" t="s">
        <v>222</v>
      </c>
      <c r="D17" s="13">
        <v>59193795</v>
      </c>
      <c r="E17" s="13">
        <v>59456550</v>
      </c>
      <c r="F17" s="13">
        <f t="shared" si="0"/>
        <v>-262755</v>
      </c>
    </row>
    <row r="18" spans="1:6" ht="14.25" customHeight="1">
      <c r="A18" s="99"/>
      <c r="B18" s="99"/>
      <c r="C18" s="10" t="s">
        <v>263</v>
      </c>
      <c r="D18" s="13">
        <v>22131006</v>
      </c>
      <c r="E18" s="13">
        <v>20679259</v>
      </c>
      <c r="F18" s="13">
        <f t="shared" ref="F18:F62" si="2">D18-E18</f>
        <v>1451747</v>
      </c>
    </row>
    <row r="19" spans="1:6" ht="14.25" customHeight="1">
      <c r="A19" s="99"/>
      <c r="B19" s="99"/>
      <c r="C19" s="10" t="s">
        <v>137</v>
      </c>
      <c r="D19" s="13">
        <v>19640760</v>
      </c>
      <c r="E19" s="13">
        <v>18702720</v>
      </c>
      <c r="F19" s="13">
        <f t="shared" si="2"/>
        <v>938040</v>
      </c>
    </row>
    <row r="20" spans="1:6" ht="14.25" customHeight="1">
      <c r="A20" s="99"/>
      <c r="B20" s="99"/>
      <c r="C20" s="10" t="s">
        <v>177</v>
      </c>
      <c r="D20" s="13">
        <v>284400</v>
      </c>
      <c r="E20" s="13">
        <v>120000</v>
      </c>
      <c r="F20" s="13">
        <f t="shared" si="2"/>
        <v>164400</v>
      </c>
    </row>
    <row r="21" spans="1:6" ht="14.25" customHeight="1">
      <c r="A21" s="99"/>
      <c r="B21" s="99"/>
      <c r="C21" s="10" t="s">
        <v>178</v>
      </c>
      <c r="D21" s="13">
        <v>480000</v>
      </c>
      <c r="E21" s="13">
        <v>240000</v>
      </c>
      <c r="F21" s="13">
        <f t="shared" si="2"/>
        <v>240000</v>
      </c>
    </row>
    <row r="22" spans="1:6" ht="14.25" customHeight="1">
      <c r="A22" s="99"/>
      <c r="B22" s="99"/>
      <c r="C22" s="10" t="s">
        <v>139</v>
      </c>
      <c r="D22" s="13">
        <v>487700</v>
      </c>
      <c r="E22" s="13">
        <v>385200</v>
      </c>
      <c r="F22" s="13">
        <f t="shared" si="2"/>
        <v>102500</v>
      </c>
    </row>
    <row r="23" spans="1:6" ht="14.25" customHeight="1">
      <c r="A23" s="99"/>
      <c r="B23" s="99"/>
      <c r="C23" s="10" t="s">
        <v>140</v>
      </c>
      <c r="D23" s="13">
        <v>426000</v>
      </c>
      <c r="E23" s="13">
        <v>466200</v>
      </c>
      <c r="F23" s="13">
        <f t="shared" si="2"/>
        <v>-40200</v>
      </c>
    </row>
    <row r="24" spans="1:6" ht="14.25" customHeight="1">
      <c r="A24" s="99"/>
      <c r="B24" s="99"/>
      <c r="C24" s="10" t="s">
        <v>141</v>
      </c>
      <c r="D24" s="13">
        <v>571482</v>
      </c>
      <c r="E24" s="13">
        <v>535951</v>
      </c>
      <c r="F24" s="13">
        <f t="shared" si="2"/>
        <v>35531</v>
      </c>
    </row>
    <row r="25" spans="1:6" ht="14.25" customHeight="1">
      <c r="A25" s="99"/>
      <c r="B25" s="99"/>
      <c r="C25" s="10" t="s">
        <v>142</v>
      </c>
      <c r="D25" s="13">
        <v>200664</v>
      </c>
      <c r="E25" s="13">
        <v>191688</v>
      </c>
      <c r="F25" s="13">
        <f t="shared" si="2"/>
        <v>8976</v>
      </c>
    </row>
    <row r="26" spans="1:6" ht="14.25" customHeight="1">
      <c r="A26" s="99"/>
      <c r="B26" s="99"/>
      <c r="C26" s="10" t="s">
        <v>144</v>
      </c>
      <c r="D26" s="13">
        <v>40000</v>
      </c>
      <c r="E26" s="13">
        <v>37500</v>
      </c>
      <c r="F26" s="13">
        <f t="shared" si="2"/>
        <v>2500</v>
      </c>
    </row>
    <row r="27" spans="1:6" ht="14.25" customHeight="1">
      <c r="A27" s="99"/>
      <c r="B27" s="99"/>
      <c r="C27" s="10" t="s">
        <v>264</v>
      </c>
      <c r="D27" s="13">
        <v>7076618</v>
      </c>
      <c r="E27" s="13">
        <v>6317159</v>
      </c>
      <c r="F27" s="13">
        <f t="shared" si="2"/>
        <v>759459</v>
      </c>
    </row>
    <row r="28" spans="1:6" ht="14.25" customHeight="1">
      <c r="A28" s="99"/>
      <c r="B28" s="99"/>
      <c r="C28" s="10" t="s">
        <v>265</v>
      </c>
      <c r="D28" s="13">
        <v>21278704</v>
      </c>
      <c r="E28" s="13">
        <v>23741454</v>
      </c>
      <c r="F28" s="13">
        <f t="shared" si="2"/>
        <v>-2462750</v>
      </c>
    </row>
    <row r="29" spans="1:6" ht="14.25" customHeight="1">
      <c r="A29" s="99"/>
      <c r="B29" s="99"/>
      <c r="C29" s="10" t="s">
        <v>266</v>
      </c>
      <c r="D29" s="13">
        <v>21100512</v>
      </c>
      <c r="E29" s="13">
        <v>23563262</v>
      </c>
      <c r="F29" s="13">
        <f t="shared" si="2"/>
        <v>-2462750</v>
      </c>
    </row>
    <row r="30" spans="1:6" ht="14.25" customHeight="1">
      <c r="A30" s="99"/>
      <c r="B30" s="99"/>
      <c r="C30" s="10" t="s">
        <v>148</v>
      </c>
      <c r="D30" s="13">
        <v>178192</v>
      </c>
      <c r="E30" s="13">
        <v>178192</v>
      </c>
      <c r="F30" s="13">
        <f t="shared" si="2"/>
        <v>0</v>
      </c>
    </row>
    <row r="31" spans="1:6" ht="14.25" customHeight="1">
      <c r="A31" s="99"/>
      <c r="B31" s="99"/>
      <c r="C31" s="10" t="s">
        <v>267</v>
      </c>
      <c r="D31" s="13">
        <v>611668</v>
      </c>
      <c r="E31" s="13">
        <v>0</v>
      </c>
      <c r="F31" s="13">
        <f t="shared" si="2"/>
        <v>611668</v>
      </c>
    </row>
    <row r="32" spans="1:6" ht="14.25" customHeight="1">
      <c r="A32" s="99"/>
      <c r="B32" s="99"/>
      <c r="C32" s="10" t="s">
        <v>268</v>
      </c>
      <c r="D32" s="13">
        <v>1110500</v>
      </c>
      <c r="E32" s="13">
        <v>1009200</v>
      </c>
      <c r="F32" s="13">
        <f t="shared" si="2"/>
        <v>101300</v>
      </c>
    </row>
    <row r="33" spans="1:6" ht="14.25" customHeight="1">
      <c r="A33" s="99"/>
      <c r="B33" s="99"/>
      <c r="C33" s="10" t="s">
        <v>269</v>
      </c>
      <c r="D33" s="13">
        <v>6985299</v>
      </c>
      <c r="E33" s="13">
        <v>7709478</v>
      </c>
      <c r="F33" s="13">
        <f t="shared" si="2"/>
        <v>-724179</v>
      </c>
    </row>
    <row r="34" spans="1:6" ht="14.25" customHeight="1">
      <c r="A34" s="99"/>
      <c r="B34" s="99"/>
      <c r="C34" s="10" t="s">
        <v>223</v>
      </c>
      <c r="D34" s="13">
        <v>6303852</v>
      </c>
      <c r="E34" s="13">
        <v>5876878</v>
      </c>
      <c r="F34" s="13">
        <f t="shared" si="2"/>
        <v>426974</v>
      </c>
    </row>
    <row r="35" spans="1:6" ht="14.25" customHeight="1">
      <c r="A35" s="99"/>
      <c r="B35" s="99"/>
      <c r="C35" s="10" t="s">
        <v>270</v>
      </c>
      <c r="D35" s="13">
        <v>2385910</v>
      </c>
      <c r="E35" s="13">
        <v>2050281</v>
      </c>
      <c r="F35" s="13">
        <f t="shared" si="2"/>
        <v>335629</v>
      </c>
    </row>
    <row r="36" spans="1:6" ht="14.25" customHeight="1">
      <c r="A36" s="99"/>
      <c r="B36" s="99"/>
      <c r="C36" s="10" t="s">
        <v>271</v>
      </c>
      <c r="D36" s="13">
        <v>26728</v>
      </c>
      <c r="E36" s="13">
        <v>32769</v>
      </c>
      <c r="F36" s="13">
        <f t="shared" si="2"/>
        <v>-6041</v>
      </c>
    </row>
    <row r="37" spans="1:6" ht="14.25" customHeight="1">
      <c r="A37" s="99"/>
      <c r="B37" s="99"/>
      <c r="C37" s="10" t="s">
        <v>272</v>
      </c>
      <c r="D37" s="13">
        <v>439079</v>
      </c>
      <c r="E37" s="13">
        <v>403552</v>
      </c>
      <c r="F37" s="13">
        <f t="shared" si="2"/>
        <v>35527</v>
      </c>
    </row>
    <row r="38" spans="1:6" ht="14.25" customHeight="1">
      <c r="A38" s="99"/>
      <c r="B38" s="99"/>
      <c r="C38" s="10" t="s">
        <v>273</v>
      </c>
      <c r="D38" s="13">
        <v>1281102</v>
      </c>
      <c r="E38" s="13">
        <v>1391205</v>
      </c>
      <c r="F38" s="13">
        <f t="shared" si="2"/>
        <v>-110103</v>
      </c>
    </row>
    <row r="39" spans="1:6" ht="14.25" customHeight="1">
      <c r="A39" s="99"/>
      <c r="B39" s="99"/>
      <c r="C39" s="10" t="s">
        <v>274</v>
      </c>
      <c r="D39" s="13">
        <v>282441</v>
      </c>
      <c r="E39" s="13">
        <v>402437</v>
      </c>
      <c r="F39" s="13">
        <f t="shared" si="2"/>
        <v>-119996</v>
      </c>
    </row>
    <row r="40" spans="1:6" ht="14.25" customHeight="1">
      <c r="A40" s="99"/>
      <c r="B40" s="99"/>
      <c r="C40" s="10" t="s">
        <v>275</v>
      </c>
      <c r="D40" s="13">
        <v>682309</v>
      </c>
      <c r="E40" s="13">
        <v>395836</v>
      </c>
      <c r="F40" s="13">
        <f t="shared" si="2"/>
        <v>286473</v>
      </c>
    </row>
    <row r="41" spans="1:6" ht="14.25" customHeight="1">
      <c r="A41" s="99"/>
      <c r="B41" s="99"/>
      <c r="C41" s="10" t="s">
        <v>276</v>
      </c>
      <c r="D41" s="13">
        <v>83723</v>
      </c>
      <c r="E41" s="13">
        <v>101583</v>
      </c>
      <c r="F41" s="13">
        <f t="shared" si="2"/>
        <v>-17860</v>
      </c>
    </row>
    <row r="42" spans="1:6" ht="14.25" customHeight="1">
      <c r="A42" s="99"/>
      <c r="B42" s="99"/>
      <c r="C42" s="10" t="s">
        <v>277</v>
      </c>
      <c r="D42" s="13">
        <v>1115460</v>
      </c>
      <c r="E42" s="13">
        <v>1094355</v>
      </c>
      <c r="F42" s="13">
        <f t="shared" si="2"/>
        <v>21105</v>
      </c>
    </row>
    <row r="43" spans="1:6" ht="14.25" customHeight="1">
      <c r="A43" s="99"/>
      <c r="B43" s="99"/>
      <c r="C43" s="10" t="s">
        <v>278</v>
      </c>
      <c r="D43" s="13">
        <v>7100</v>
      </c>
      <c r="E43" s="13">
        <v>4860</v>
      </c>
      <c r="F43" s="13">
        <f t="shared" si="2"/>
        <v>2240</v>
      </c>
    </row>
    <row r="44" spans="1:6" ht="14.25" customHeight="1">
      <c r="A44" s="99"/>
      <c r="B44" s="99"/>
      <c r="C44" s="10" t="s">
        <v>224</v>
      </c>
      <c r="D44" s="13">
        <v>2885080</v>
      </c>
      <c r="E44" s="13">
        <v>1726369</v>
      </c>
      <c r="F44" s="13">
        <f t="shared" si="2"/>
        <v>1158711</v>
      </c>
    </row>
    <row r="45" spans="1:6" ht="14.25" customHeight="1">
      <c r="A45" s="99"/>
      <c r="B45" s="99"/>
      <c r="C45" s="10" t="s">
        <v>279</v>
      </c>
      <c r="D45" s="13">
        <v>265620</v>
      </c>
      <c r="E45" s="13">
        <v>407291</v>
      </c>
      <c r="F45" s="13">
        <f t="shared" si="2"/>
        <v>-141671</v>
      </c>
    </row>
    <row r="46" spans="1:6" ht="14.25" customHeight="1">
      <c r="A46" s="99"/>
      <c r="B46" s="99"/>
      <c r="C46" s="10" t="s">
        <v>248</v>
      </c>
      <c r="D46" s="13">
        <v>112110</v>
      </c>
      <c r="E46" s="13">
        <v>101940</v>
      </c>
      <c r="F46" s="13">
        <f t="shared" si="2"/>
        <v>10170</v>
      </c>
    </row>
    <row r="47" spans="1:6" ht="14.25" customHeight="1">
      <c r="A47" s="99"/>
      <c r="B47" s="99"/>
      <c r="C47" s="10" t="s">
        <v>281</v>
      </c>
      <c r="D47" s="13">
        <v>260506</v>
      </c>
      <c r="E47" s="13">
        <v>12000</v>
      </c>
      <c r="F47" s="13">
        <f t="shared" si="2"/>
        <v>248506</v>
      </c>
    </row>
    <row r="48" spans="1:6" ht="14.25" customHeight="1">
      <c r="A48" s="99"/>
      <c r="B48" s="99"/>
      <c r="C48" s="10" t="s">
        <v>249</v>
      </c>
      <c r="D48" s="13">
        <v>0</v>
      </c>
      <c r="E48" s="13">
        <v>837</v>
      </c>
      <c r="F48" s="13">
        <f t="shared" si="2"/>
        <v>-837</v>
      </c>
    </row>
    <row r="49" spans="1:6" ht="14.25" customHeight="1">
      <c r="A49" s="99"/>
      <c r="B49" s="99"/>
      <c r="C49" s="10" t="s">
        <v>282</v>
      </c>
      <c r="D49" s="13">
        <v>184508</v>
      </c>
      <c r="E49" s="13">
        <v>228076</v>
      </c>
      <c r="F49" s="13">
        <f t="shared" si="2"/>
        <v>-43568</v>
      </c>
    </row>
    <row r="50" spans="1:6" ht="14.25" customHeight="1">
      <c r="A50" s="99"/>
      <c r="B50" s="99"/>
      <c r="C50" s="10" t="s">
        <v>283</v>
      </c>
      <c r="D50" s="13">
        <v>423005</v>
      </c>
      <c r="E50" s="13">
        <v>22032</v>
      </c>
      <c r="F50" s="13">
        <f t="shared" si="2"/>
        <v>400973</v>
      </c>
    </row>
    <row r="51" spans="1:6" ht="14.25" customHeight="1">
      <c r="A51" s="99"/>
      <c r="B51" s="99"/>
      <c r="C51" s="10" t="s">
        <v>250</v>
      </c>
      <c r="D51" s="13">
        <v>215604</v>
      </c>
      <c r="E51" s="13">
        <v>162218</v>
      </c>
      <c r="F51" s="13">
        <f t="shared" si="2"/>
        <v>53386</v>
      </c>
    </row>
    <row r="52" spans="1:6" ht="14.25" customHeight="1">
      <c r="A52" s="99"/>
      <c r="B52" s="99"/>
      <c r="C52" s="10" t="s">
        <v>251</v>
      </c>
      <c r="D52" s="13">
        <v>41508</v>
      </c>
      <c r="E52" s="13">
        <v>43440</v>
      </c>
      <c r="F52" s="13">
        <f t="shared" si="2"/>
        <v>-1932</v>
      </c>
    </row>
    <row r="53" spans="1:6" ht="14.25" customHeight="1">
      <c r="A53" s="99"/>
      <c r="B53" s="99"/>
      <c r="C53" s="10" t="s">
        <v>285</v>
      </c>
      <c r="D53" s="13">
        <v>851580</v>
      </c>
      <c r="E53" s="13">
        <v>311040</v>
      </c>
      <c r="F53" s="13">
        <f t="shared" si="2"/>
        <v>540540</v>
      </c>
    </row>
    <row r="54" spans="1:6" ht="14.25" customHeight="1">
      <c r="A54" s="99"/>
      <c r="B54" s="99"/>
      <c r="C54" s="10" t="s">
        <v>252</v>
      </c>
      <c r="D54" s="13">
        <v>155694</v>
      </c>
      <c r="E54" s="13">
        <v>28160</v>
      </c>
      <c r="F54" s="13">
        <f t="shared" si="2"/>
        <v>127534</v>
      </c>
    </row>
    <row r="55" spans="1:6" ht="14.25" customHeight="1">
      <c r="A55" s="99"/>
      <c r="B55" s="99"/>
      <c r="C55" s="10" t="s">
        <v>287</v>
      </c>
      <c r="D55" s="13">
        <v>198288</v>
      </c>
      <c r="E55" s="13">
        <v>118671</v>
      </c>
      <c r="F55" s="13">
        <f t="shared" si="2"/>
        <v>79617</v>
      </c>
    </row>
    <row r="56" spans="1:6" ht="14.25" customHeight="1">
      <c r="A56" s="99"/>
      <c r="B56" s="99"/>
      <c r="C56" s="10" t="s">
        <v>288</v>
      </c>
      <c r="D56" s="13">
        <v>150250</v>
      </c>
      <c r="E56" s="13">
        <v>149500</v>
      </c>
      <c r="F56" s="13">
        <f t="shared" si="2"/>
        <v>750</v>
      </c>
    </row>
    <row r="57" spans="1:6" ht="14.25" customHeight="1">
      <c r="A57" s="99"/>
      <c r="B57" s="99"/>
      <c r="C57" s="10" t="s">
        <v>253</v>
      </c>
      <c r="D57" s="13">
        <v>26407</v>
      </c>
      <c r="E57" s="13">
        <v>141164</v>
      </c>
      <c r="F57" s="13">
        <f t="shared" si="2"/>
        <v>-114757</v>
      </c>
    </row>
    <row r="58" spans="1:6" ht="14.25" customHeight="1">
      <c r="A58" s="99"/>
      <c r="B58" s="99"/>
      <c r="C58" s="10" t="s">
        <v>254</v>
      </c>
      <c r="D58" s="13">
        <v>26407</v>
      </c>
      <c r="E58" s="13">
        <v>141164</v>
      </c>
      <c r="F58" s="13">
        <f t="shared" si="2"/>
        <v>-114757</v>
      </c>
    </row>
    <row r="59" spans="1:6" ht="14.25" customHeight="1">
      <c r="A59" s="99"/>
      <c r="B59" s="99"/>
      <c r="C59" s="10" t="s">
        <v>225</v>
      </c>
      <c r="D59" s="13">
        <v>1476306</v>
      </c>
      <c r="E59" s="13">
        <v>2573260</v>
      </c>
      <c r="F59" s="13">
        <f t="shared" si="2"/>
        <v>-1096954</v>
      </c>
    </row>
    <row r="60" spans="1:6" ht="14.25" customHeight="1">
      <c r="A60" s="99"/>
      <c r="B60" s="99"/>
      <c r="C60" s="10" t="s">
        <v>226</v>
      </c>
      <c r="D60" s="13">
        <v>-737507</v>
      </c>
      <c r="E60" s="13">
        <v>-738007</v>
      </c>
      <c r="F60" s="13">
        <f t="shared" si="2"/>
        <v>500</v>
      </c>
    </row>
    <row r="61" spans="1:6" ht="14.25" customHeight="1">
      <c r="A61" s="99"/>
      <c r="B61" s="99"/>
      <c r="C61" s="10" t="s">
        <v>227</v>
      </c>
      <c r="D61" s="13">
        <v>0</v>
      </c>
      <c r="E61" s="13">
        <v>22600</v>
      </c>
      <c r="F61" s="13">
        <f t="shared" si="2"/>
        <v>-22600</v>
      </c>
    </row>
    <row r="62" spans="1:6" ht="14.25" customHeight="1">
      <c r="A62" s="99"/>
      <c r="B62" s="99"/>
      <c r="C62" s="10" t="s">
        <v>297</v>
      </c>
      <c r="D62" s="13">
        <v>0</v>
      </c>
      <c r="E62" s="13">
        <v>22600</v>
      </c>
      <c r="F62" s="13">
        <f t="shared" si="2"/>
        <v>-22600</v>
      </c>
    </row>
    <row r="63" spans="1:6" ht="14.25" customHeight="1">
      <c r="A63" s="99"/>
      <c r="B63" s="99"/>
      <c r="C63" s="27" t="s">
        <v>298</v>
      </c>
      <c r="D63" s="69">
        <v>0</v>
      </c>
      <c r="E63" s="69">
        <v>22600</v>
      </c>
      <c r="F63" s="69">
        <f t="shared" si="0"/>
        <v>-22600</v>
      </c>
    </row>
    <row r="64" spans="1:6" ht="14.25" customHeight="1">
      <c r="A64" s="99"/>
      <c r="B64" s="100"/>
      <c r="C64" s="8" t="s">
        <v>24</v>
      </c>
      <c r="D64" s="14">
        <v>69121526</v>
      </c>
      <c r="E64" s="14">
        <v>68917650</v>
      </c>
      <c r="F64" s="14">
        <f t="shared" si="0"/>
        <v>203876</v>
      </c>
    </row>
    <row r="65" spans="1:6" ht="14.25" customHeight="1">
      <c r="A65" s="100"/>
      <c r="B65" s="105" t="s">
        <v>32</v>
      </c>
      <c r="C65" s="105"/>
      <c r="D65" s="14">
        <f>D16-D64</f>
        <v>-6178151</v>
      </c>
      <c r="E65" s="14">
        <f>E16-E64</f>
        <v>-6971695</v>
      </c>
      <c r="F65" s="14">
        <f>F16-F64</f>
        <v>793544</v>
      </c>
    </row>
    <row r="66" spans="1:6" ht="14.25" customHeight="1">
      <c r="A66" s="98" t="s">
        <v>26</v>
      </c>
      <c r="B66" s="98" t="s">
        <v>15</v>
      </c>
      <c r="C66" s="83" t="s">
        <v>228</v>
      </c>
      <c r="D66" s="79">
        <v>17059</v>
      </c>
      <c r="E66" s="79">
        <v>14947</v>
      </c>
      <c r="F66" s="79">
        <f t="shared" ref="F66:F74" si="3">D66-E66</f>
        <v>2112</v>
      </c>
    </row>
    <row r="67" spans="1:6" ht="14.25" customHeight="1">
      <c r="A67" s="99"/>
      <c r="B67" s="99"/>
      <c r="C67" s="10" t="s">
        <v>229</v>
      </c>
      <c r="D67" s="13">
        <v>823306</v>
      </c>
      <c r="E67" s="13">
        <v>852650</v>
      </c>
      <c r="F67" s="13">
        <f>D67-E67</f>
        <v>-29344</v>
      </c>
    </row>
    <row r="68" spans="1:6" ht="14.25" customHeight="1">
      <c r="A68" s="99"/>
      <c r="B68" s="99"/>
      <c r="C68" s="10" t="s">
        <v>289</v>
      </c>
      <c r="D68" s="13">
        <v>10306</v>
      </c>
      <c r="E68" s="13">
        <v>20000</v>
      </c>
      <c r="F68" s="13">
        <f>D68-E68</f>
        <v>-9694</v>
      </c>
    </row>
    <row r="69" spans="1:6" ht="14.25" customHeight="1">
      <c r="A69" s="99"/>
      <c r="B69" s="99"/>
      <c r="C69" s="10" t="s">
        <v>290</v>
      </c>
      <c r="D69" s="13">
        <v>813000</v>
      </c>
      <c r="E69" s="13">
        <v>832450</v>
      </c>
      <c r="F69" s="13">
        <f>D69-E69</f>
        <v>-19450</v>
      </c>
    </row>
    <row r="70" spans="1:6" ht="14.25" customHeight="1">
      <c r="A70" s="99"/>
      <c r="B70" s="99"/>
      <c r="C70" s="10" t="s">
        <v>255</v>
      </c>
      <c r="D70" s="13">
        <v>0</v>
      </c>
      <c r="E70" s="13">
        <v>200</v>
      </c>
      <c r="F70" s="13">
        <f t="shared" si="3"/>
        <v>-200</v>
      </c>
    </row>
    <row r="71" spans="1:6" ht="14.25" customHeight="1">
      <c r="A71" s="99"/>
      <c r="B71" s="100"/>
      <c r="C71" s="8" t="s">
        <v>33</v>
      </c>
      <c r="D71" s="14">
        <v>840365</v>
      </c>
      <c r="E71" s="14">
        <v>867597</v>
      </c>
      <c r="F71" s="14">
        <f t="shared" si="3"/>
        <v>-27232</v>
      </c>
    </row>
    <row r="72" spans="1:6" ht="14.25" customHeight="1">
      <c r="A72" s="99"/>
      <c r="B72" s="98" t="s">
        <v>16</v>
      </c>
      <c r="C72" s="7" t="s">
        <v>231</v>
      </c>
      <c r="D72" s="79">
        <v>813000</v>
      </c>
      <c r="E72" s="79">
        <v>832450</v>
      </c>
      <c r="F72" s="79">
        <f t="shared" si="3"/>
        <v>-19450</v>
      </c>
    </row>
    <row r="73" spans="1:6" ht="14.25" customHeight="1">
      <c r="A73" s="99"/>
      <c r="B73" s="99"/>
      <c r="C73" s="7" t="s">
        <v>291</v>
      </c>
      <c r="D73" s="13">
        <v>813000</v>
      </c>
      <c r="E73" s="13">
        <v>832450</v>
      </c>
      <c r="F73" s="13">
        <f t="shared" si="3"/>
        <v>-19450</v>
      </c>
    </row>
    <row r="74" spans="1:6" ht="14.25" customHeight="1">
      <c r="A74" s="99"/>
      <c r="B74" s="100"/>
      <c r="C74" s="8" t="s">
        <v>34</v>
      </c>
      <c r="D74" s="14">
        <v>813000</v>
      </c>
      <c r="E74" s="14">
        <v>832450</v>
      </c>
      <c r="F74" s="14">
        <f t="shared" si="3"/>
        <v>-19450</v>
      </c>
    </row>
    <row r="75" spans="1:6" ht="14.25" customHeight="1">
      <c r="A75" s="100"/>
      <c r="B75" s="105" t="s">
        <v>35</v>
      </c>
      <c r="C75" s="105"/>
      <c r="D75" s="14">
        <f>D71-D74</f>
        <v>27365</v>
      </c>
      <c r="E75" s="14">
        <f>E71-E74</f>
        <v>35147</v>
      </c>
      <c r="F75" s="14">
        <f>F71-F74</f>
        <v>-7782</v>
      </c>
    </row>
    <row r="76" spans="1:6" ht="14.25" customHeight="1">
      <c r="A76" s="117" t="s">
        <v>30</v>
      </c>
      <c r="B76" s="118"/>
      <c r="C76" s="119"/>
      <c r="D76" s="14">
        <f>D65+D75</f>
        <v>-6150786</v>
      </c>
      <c r="E76" s="14">
        <f>E65+E75</f>
        <v>-6936548</v>
      </c>
      <c r="F76" s="14">
        <f>F65+F75</f>
        <v>785762</v>
      </c>
    </row>
    <row r="77" spans="1:6" ht="14.25" customHeight="1">
      <c r="A77" s="98" t="s">
        <v>256</v>
      </c>
      <c r="B77" s="80" t="s">
        <v>257</v>
      </c>
      <c r="C77" s="8" t="s">
        <v>19</v>
      </c>
      <c r="D77" s="14">
        <v>0</v>
      </c>
      <c r="E77" s="14">
        <v>0</v>
      </c>
      <c r="F77" s="14">
        <f t="shared" ref="F77:F83" si="4">D77-E77</f>
        <v>0</v>
      </c>
    </row>
    <row r="78" spans="1:6" ht="14.25" customHeight="1">
      <c r="A78" s="99"/>
      <c r="B78" s="98" t="s">
        <v>16</v>
      </c>
      <c r="C78" s="10" t="s">
        <v>234</v>
      </c>
      <c r="D78" s="13">
        <v>0</v>
      </c>
      <c r="E78" s="13">
        <v>22680</v>
      </c>
      <c r="F78" s="13">
        <f t="shared" si="4"/>
        <v>-22680</v>
      </c>
    </row>
    <row r="79" spans="1:6" ht="14.25" customHeight="1">
      <c r="A79" s="99"/>
      <c r="B79" s="99"/>
      <c r="C79" s="10" t="s">
        <v>292</v>
      </c>
      <c r="D79" s="13">
        <v>0</v>
      </c>
      <c r="E79" s="13">
        <v>22680</v>
      </c>
      <c r="F79" s="13">
        <f>D79-E79</f>
        <v>-22680</v>
      </c>
    </row>
    <row r="80" spans="1:6" ht="14.25" customHeight="1">
      <c r="A80" s="99"/>
      <c r="B80" s="99"/>
      <c r="C80" s="10" t="s">
        <v>236</v>
      </c>
      <c r="D80" s="13">
        <v>0</v>
      </c>
      <c r="E80" s="13">
        <v>1158607</v>
      </c>
      <c r="F80" s="13">
        <f>D80-E80</f>
        <v>-1158607</v>
      </c>
    </row>
    <row r="81" spans="1:6" ht="14.25" customHeight="1">
      <c r="A81" s="99"/>
      <c r="B81" s="99"/>
      <c r="C81" s="10" t="s">
        <v>293</v>
      </c>
      <c r="D81" s="13">
        <v>0</v>
      </c>
      <c r="E81" s="13">
        <v>862507</v>
      </c>
      <c r="F81" s="13">
        <f>D81-E81</f>
        <v>-862507</v>
      </c>
    </row>
    <row r="82" spans="1:6" ht="14.25" customHeight="1">
      <c r="A82" s="99"/>
      <c r="B82" s="99"/>
      <c r="C82" s="10" t="s">
        <v>303</v>
      </c>
      <c r="D82" s="13">
        <v>0</v>
      </c>
      <c r="E82" s="13">
        <v>296100</v>
      </c>
      <c r="F82" s="13">
        <f t="shared" si="4"/>
        <v>-296100</v>
      </c>
    </row>
    <row r="83" spans="1:6" ht="14.25" customHeight="1">
      <c r="A83" s="99"/>
      <c r="B83" s="100"/>
      <c r="C83" s="8" t="s">
        <v>20</v>
      </c>
      <c r="D83" s="14">
        <v>0</v>
      </c>
      <c r="E83" s="14">
        <v>1181287</v>
      </c>
      <c r="F83" s="14">
        <f t="shared" si="4"/>
        <v>-1181287</v>
      </c>
    </row>
    <row r="84" spans="1:6" ht="14.25" customHeight="1">
      <c r="A84" s="100"/>
      <c r="B84" s="113" t="s">
        <v>36</v>
      </c>
      <c r="C84" s="114"/>
      <c r="D84" s="14">
        <f>D77-D83</f>
        <v>0</v>
      </c>
      <c r="E84" s="14">
        <f>E77-E83</f>
        <v>-1181287</v>
      </c>
      <c r="F84" s="14">
        <f>F77-F83</f>
        <v>1181287</v>
      </c>
    </row>
    <row r="85" spans="1:6" ht="14.25" customHeight="1">
      <c r="A85" s="113" t="s">
        <v>65</v>
      </c>
      <c r="B85" s="126"/>
      <c r="C85" s="114"/>
      <c r="D85" s="14">
        <f>D76+D84</f>
        <v>-6150786</v>
      </c>
      <c r="E85" s="14">
        <f>E76+E84</f>
        <v>-8117835</v>
      </c>
      <c r="F85" s="14">
        <f>F76+F84</f>
        <v>1967049</v>
      </c>
    </row>
    <row r="86" spans="1:6" ht="14.25" customHeight="1">
      <c r="A86" s="98" t="s">
        <v>17</v>
      </c>
      <c r="B86" s="113" t="s">
        <v>66</v>
      </c>
      <c r="C86" s="114"/>
      <c r="D86" s="14">
        <v>1026757</v>
      </c>
      <c r="E86" s="14">
        <v>9144592</v>
      </c>
      <c r="F86" s="14">
        <f>D86-E86</f>
        <v>-8117835</v>
      </c>
    </row>
    <row r="87" spans="1:6" ht="14.25" customHeight="1">
      <c r="A87" s="99"/>
      <c r="B87" s="113" t="s">
        <v>67</v>
      </c>
      <c r="C87" s="114"/>
      <c r="D87" s="14">
        <f>D85+D86</f>
        <v>-5124029</v>
      </c>
      <c r="E87" s="14">
        <f>E85+E86</f>
        <v>1026757</v>
      </c>
      <c r="F87" s="14">
        <f>F85+F86</f>
        <v>-6150786</v>
      </c>
    </row>
    <row r="88" spans="1:6" ht="14.25" customHeight="1">
      <c r="A88" s="99"/>
      <c r="B88" s="113" t="s">
        <v>68</v>
      </c>
      <c r="C88" s="114"/>
      <c r="D88" s="14">
        <v>0</v>
      </c>
      <c r="E88" s="14">
        <v>0</v>
      </c>
      <c r="F88" s="14">
        <f t="shared" ref="F88:F91" si="5">D88-E88</f>
        <v>0</v>
      </c>
    </row>
    <row r="89" spans="1:6" ht="14.25" customHeight="1">
      <c r="A89" s="99"/>
      <c r="B89" s="113" t="s">
        <v>69</v>
      </c>
      <c r="C89" s="114"/>
      <c r="D89" s="14">
        <v>2200000</v>
      </c>
      <c r="E89" s="14">
        <v>0</v>
      </c>
      <c r="F89" s="14">
        <f t="shared" si="5"/>
        <v>2200000</v>
      </c>
    </row>
    <row r="90" spans="1:6" ht="14.25" customHeight="1">
      <c r="A90" s="99"/>
      <c r="B90" s="113" t="s">
        <v>304</v>
      </c>
      <c r="C90" s="164"/>
      <c r="D90" s="14">
        <v>2200000</v>
      </c>
      <c r="E90" s="14">
        <v>0</v>
      </c>
      <c r="F90" s="14">
        <f t="shared" si="5"/>
        <v>2200000</v>
      </c>
    </row>
    <row r="91" spans="1:6" ht="14.25" customHeight="1">
      <c r="A91" s="99"/>
      <c r="B91" s="113" t="s">
        <v>70</v>
      </c>
      <c r="C91" s="114"/>
      <c r="D91" s="14">
        <v>0</v>
      </c>
      <c r="E91" s="14">
        <v>0</v>
      </c>
      <c r="F91" s="14">
        <f t="shared" si="5"/>
        <v>0</v>
      </c>
    </row>
    <row r="92" spans="1:6" ht="28.5" customHeight="1">
      <c r="A92" s="100"/>
      <c r="B92" s="140" t="s">
        <v>71</v>
      </c>
      <c r="C92" s="141"/>
      <c r="D92" s="14">
        <f>D87+D88+D89-D91</f>
        <v>-2924029</v>
      </c>
      <c r="E92" s="14">
        <f>E87+E88+E89-E91</f>
        <v>1026757</v>
      </c>
      <c r="F92" s="14">
        <f>F87+F88+F89-F91</f>
        <v>-3950786</v>
      </c>
    </row>
    <row r="93" spans="1:6" ht="14.25" customHeight="1">
      <c r="A93" s="124"/>
      <c r="B93" s="125"/>
      <c r="C93" s="125"/>
      <c r="D93" s="125"/>
      <c r="E93" s="125"/>
      <c r="F93" s="125"/>
    </row>
    <row r="94" spans="1:6" ht="14.25" customHeight="1"/>
    <row r="95" spans="1:6" ht="14.25" customHeight="1"/>
    <row r="96" spans="1: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sheetProtection password="F3FB" sheet="1" scenarios="1" selectLockedCells="1"/>
  <mergeCells count="26">
    <mergeCell ref="A77:A84"/>
    <mergeCell ref="B78:B83"/>
    <mergeCell ref="B84:C84"/>
    <mergeCell ref="D2:F2"/>
    <mergeCell ref="A3:F3"/>
    <mergeCell ref="A4:F4"/>
    <mergeCell ref="A6:C6"/>
    <mergeCell ref="A7:A65"/>
    <mergeCell ref="B7:B16"/>
    <mergeCell ref="B17:B64"/>
    <mergeCell ref="B65:C65"/>
    <mergeCell ref="A66:A75"/>
    <mergeCell ref="B66:B71"/>
    <mergeCell ref="B72:B74"/>
    <mergeCell ref="B75:C75"/>
    <mergeCell ref="A76:C76"/>
    <mergeCell ref="B91:C91"/>
    <mergeCell ref="B92:C92"/>
    <mergeCell ref="A93:F93"/>
    <mergeCell ref="A85:C85"/>
    <mergeCell ref="A86:A92"/>
    <mergeCell ref="B86:C86"/>
    <mergeCell ref="B87:C87"/>
    <mergeCell ref="B88:C88"/>
    <mergeCell ref="B89:C89"/>
    <mergeCell ref="B90:C90"/>
  </mergeCells>
  <phoneticPr fontId="2"/>
  <pageMargins left="0" right="0" top="0.39370078740157483" bottom="0" header="0" footer="0"/>
  <pageSetup paperSize="9" firstPageNumber="11" orientation="portrait" useFirstPageNumber="1" horizontalDpi="300" verticalDpi="300" r:id="rId1"/>
  <headerFooter scaleWithDoc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2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3.375" style="1" customWidth="1"/>
    <col min="3" max="3" width="38.75" style="1" customWidth="1"/>
    <col min="4" max="6" width="16.625" style="1" customWidth="1"/>
    <col min="7" max="7" width="1.5" style="1" customWidth="1"/>
    <col min="8" max="16384" width="9" style="1"/>
  </cols>
  <sheetData>
    <row r="1" spans="1:6" ht="21.75" customHeight="1">
      <c r="A1" s="20"/>
      <c r="B1" s="20"/>
      <c r="C1" s="20"/>
      <c r="D1" s="20"/>
      <c r="E1" s="20"/>
      <c r="F1" s="20"/>
    </row>
    <row r="2" spans="1:6" ht="15.75" customHeight="1">
      <c r="A2" s="76"/>
      <c r="B2" s="76"/>
      <c r="C2" s="76"/>
      <c r="D2" s="122" t="s">
        <v>258</v>
      </c>
      <c r="E2" s="122"/>
      <c r="F2" s="122"/>
    </row>
    <row r="3" spans="1:6" ht="14.25">
      <c r="A3" s="123" t="s">
        <v>324</v>
      </c>
      <c r="B3" s="123"/>
      <c r="C3" s="123"/>
      <c r="D3" s="123"/>
      <c r="E3" s="123"/>
      <c r="F3" s="123"/>
    </row>
    <row r="4" spans="1:6">
      <c r="A4" s="120" t="s">
        <v>103</v>
      </c>
      <c r="B4" s="120"/>
      <c r="C4" s="120"/>
      <c r="D4" s="120"/>
      <c r="E4" s="120"/>
      <c r="F4" s="120"/>
    </row>
    <row r="5" spans="1:6" ht="13.5" customHeight="1">
      <c r="A5" s="76"/>
      <c r="B5" s="76"/>
      <c r="C5" s="76"/>
      <c r="D5" s="76"/>
      <c r="E5" s="76"/>
      <c r="F5" s="77" t="s">
        <v>57</v>
      </c>
    </row>
    <row r="6" spans="1:6" ht="14.25" customHeight="1">
      <c r="A6" s="117" t="s">
        <v>37</v>
      </c>
      <c r="B6" s="118"/>
      <c r="C6" s="119"/>
      <c r="D6" s="8" t="s">
        <v>62</v>
      </c>
      <c r="E6" s="8" t="s">
        <v>63</v>
      </c>
      <c r="F6" s="8" t="s">
        <v>64</v>
      </c>
    </row>
    <row r="7" spans="1:6" ht="14.25" customHeight="1">
      <c r="A7" s="98" t="s">
        <v>22</v>
      </c>
      <c r="B7" s="98" t="s">
        <v>15</v>
      </c>
      <c r="C7" s="83" t="s">
        <v>218</v>
      </c>
      <c r="D7" s="79">
        <v>128895711</v>
      </c>
      <c r="E7" s="79">
        <v>118272780</v>
      </c>
      <c r="F7" s="79">
        <f t="shared" ref="F7:F81" si="0">D7-E7</f>
        <v>10622931</v>
      </c>
    </row>
    <row r="8" spans="1:6" ht="14.25" customHeight="1">
      <c r="A8" s="99"/>
      <c r="B8" s="99"/>
      <c r="C8" s="10" t="s">
        <v>306</v>
      </c>
      <c r="D8" s="13">
        <v>127872111</v>
      </c>
      <c r="E8" s="13">
        <v>117378623</v>
      </c>
      <c r="F8" s="13">
        <f t="shared" ref="F8:F16" si="1">D8-E8</f>
        <v>10493488</v>
      </c>
    </row>
    <row r="9" spans="1:6" ht="14.25" customHeight="1">
      <c r="A9" s="99"/>
      <c r="B9" s="99"/>
      <c r="C9" s="10" t="s">
        <v>307</v>
      </c>
      <c r="D9" s="13">
        <v>108448490</v>
      </c>
      <c r="E9" s="13">
        <v>96491142</v>
      </c>
      <c r="F9" s="13">
        <f t="shared" si="1"/>
        <v>11957348</v>
      </c>
    </row>
    <row r="10" spans="1:6" ht="14.25" customHeight="1">
      <c r="A10" s="99"/>
      <c r="B10" s="99"/>
      <c r="C10" s="10" t="s">
        <v>308</v>
      </c>
      <c r="D10" s="13">
        <v>19423621</v>
      </c>
      <c r="E10" s="13">
        <v>20887481</v>
      </c>
      <c r="F10" s="13">
        <f t="shared" si="1"/>
        <v>-1463860</v>
      </c>
    </row>
    <row r="11" spans="1:6" ht="14.25" customHeight="1">
      <c r="A11" s="99"/>
      <c r="B11" s="99"/>
      <c r="C11" s="10" t="s">
        <v>261</v>
      </c>
      <c r="D11" s="13">
        <v>1023600</v>
      </c>
      <c r="E11" s="13">
        <v>894157</v>
      </c>
      <c r="F11" s="13">
        <f t="shared" si="1"/>
        <v>129443</v>
      </c>
    </row>
    <row r="12" spans="1:6" ht="14.25" customHeight="1">
      <c r="A12" s="99"/>
      <c r="B12" s="99"/>
      <c r="C12" s="10" t="s">
        <v>262</v>
      </c>
      <c r="D12" s="13">
        <v>564000</v>
      </c>
      <c r="E12" s="13">
        <v>586757</v>
      </c>
      <c r="F12" s="13">
        <f t="shared" si="1"/>
        <v>-22757</v>
      </c>
    </row>
    <row r="13" spans="1:6" ht="14.25" customHeight="1">
      <c r="A13" s="99"/>
      <c r="B13" s="99"/>
      <c r="C13" s="10" t="s">
        <v>309</v>
      </c>
      <c r="D13" s="13">
        <v>459600</v>
      </c>
      <c r="E13" s="13">
        <v>307400</v>
      </c>
      <c r="F13" s="13">
        <f t="shared" si="1"/>
        <v>152200</v>
      </c>
    </row>
    <row r="14" spans="1:6" ht="14.25" customHeight="1">
      <c r="A14" s="99"/>
      <c r="B14" s="99"/>
      <c r="C14" s="10" t="s">
        <v>220</v>
      </c>
      <c r="D14" s="13">
        <v>252000</v>
      </c>
      <c r="E14" s="13">
        <v>434375</v>
      </c>
      <c r="F14" s="13">
        <f t="shared" si="1"/>
        <v>-182375</v>
      </c>
    </row>
    <row r="15" spans="1:6" ht="14.25" customHeight="1">
      <c r="A15" s="99"/>
      <c r="B15" s="99"/>
      <c r="C15" s="10" t="s">
        <v>221</v>
      </c>
      <c r="D15" s="13">
        <v>175057</v>
      </c>
      <c r="E15" s="13">
        <v>61171</v>
      </c>
      <c r="F15" s="13">
        <f t="shared" si="1"/>
        <v>113886</v>
      </c>
    </row>
    <row r="16" spans="1:6" ht="14.25" customHeight="1">
      <c r="A16" s="99"/>
      <c r="B16" s="99"/>
      <c r="C16" s="10" t="s">
        <v>246</v>
      </c>
      <c r="D16" s="13">
        <v>175057</v>
      </c>
      <c r="E16" s="13">
        <v>61171</v>
      </c>
      <c r="F16" s="13">
        <f t="shared" si="1"/>
        <v>113886</v>
      </c>
    </row>
    <row r="17" spans="1:6" ht="14.25" customHeight="1">
      <c r="A17" s="99"/>
      <c r="B17" s="99"/>
      <c r="C17" s="10" t="s">
        <v>247</v>
      </c>
      <c r="D17" s="13">
        <v>175057</v>
      </c>
      <c r="E17" s="13">
        <v>61171</v>
      </c>
      <c r="F17" s="13">
        <f t="shared" si="0"/>
        <v>113886</v>
      </c>
    </row>
    <row r="18" spans="1:6" ht="14.25" customHeight="1">
      <c r="A18" s="99"/>
      <c r="B18" s="100"/>
      <c r="C18" s="8" t="s">
        <v>23</v>
      </c>
      <c r="D18" s="14">
        <v>129322768</v>
      </c>
      <c r="E18" s="14">
        <v>118768326</v>
      </c>
      <c r="F18" s="14">
        <f t="shared" si="0"/>
        <v>10554442</v>
      </c>
    </row>
    <row r="19" spans="1:6" ht="14.25" customHeight="1">
      <c r="A19" s="99"/>
      <c r="B19" s="99" t="s">
        <v>16</v>
      </c>
      <c r="C19" s="10" t="s">
        <v>222</v>
      </c>
      <c r="D19" s="13">
        <v>86815567</v>
      </c>
      <c r="E19" s="13">
        <v>85347596</v>
      </c>
      <c r="F19" s="13">
        <f t="shared" si="0"/>
        <v>1467971</v>
      </c>
    </row>
    <row r="20" spans="1:6" ht="14.25" customHeight="1">
      <c r="A20" s="99"/>
      <c r="B20" s="99"/>
      <c r="C20" s="10" t="s">
        <v>263</v>
      </c>
      <c r="D20" s="13">
        <v>58180910</v>
      </c>
      <c r="E20" s="13">
        <v>59061349</v>
      </c>
      <c r="F20" s="13">
        <f t="shared" ref="F20:F51" si="2">D20-E20</f>
        <v>-880439</v>
      </c>
    </row>
    <row r="21" spans="1:6" ht="14.25" customHeight="1">
      <c r="A21" s="99"/>
      <c r="B21" s="99"/>
      <c r="C21" s="10" t="s">
        <v>137</v>
      </c>
      <c r="D21" s="13">
        <v>48450029</v>
      </c>
      <c r="E21" s="13">
        <v>49829636</v>
      </c>
      <c r="F21" s="13">
        <f t="shared" si="2"/>
        <v>-1379607</v>
      </c>
    </row>
    <row r="22" spans="1:6" ht="14.25" customHeight="1">
      <c r="A22" s="99"/>
      <c r="B22" s="99"/>
      <c r="C22" s="10" t="s">
        <v>177</v>
      </c>
      <c r="D22" s="13">
        <v>537000</v>
      </c>
      <c r="E22" s="13">
        <v>533040</v>
      </c>
      <c r="F22" s="13">
        <f t="shared" si="2"/>
        <v>3960</v>
      </c>
    </row>
    <row r="23" spans="1:6" ht="14.25" customHeight="1">
      <c r="A23" s="99"/>
      <c r="B23" s="99"/>
      <c r="C23" s="10" t="s">
        <v>138</v>
      </c>
      <c r="D23" s="13">
        <v>1717000</v>
      </c>
      <c r="E23" s="13">
        <v>1577000</v>
      </c>
      <c r="F23" s="13">
        <f t="shared" si="2"/>
        <v>140000</v>
      </c>
    </row>
    <row r="24" spans="1:6" ht="14.25" customHeight="1">
      <c r="A24" s="99"/>
      <c r="B24" s="99"/>
      <c r="C24" s="10" t="s">
        <v>178</v>
      </c>
      <c r="D24" s="13">
        <v>525000</v>
      </c>
      <c r="E24" s="13">
        <v>561300</v>
      </c>
      <c r="F24" s="13">
        <f t="shared" si="2"/>
        <v>-36300</v>
      </c>
    </row>
    <row r="25" spans="1:6" ht="14.25" customHeight="1">
      <c r="A25" s="99"/>
      <c r="B25" s="99"/>
      <c r="C25" s="10" t="s">
        <v>139</v>
      </c>
      <c r="D25" s="13">
        <v>890450</v>
      </c>
      <c r="E25" s="13">
        <v>970090</v>
      </c>
      <c r="F25" s="13">
        <f t="shared" si="2"/>
        <v>-79640</v>
      </c>
    </row>
    <row r="26" spans="1:6" ht="14.25" customHeight="1">
      <c r="A26" s="99"/>
      <c r="B26" s="99"/>
      <c r="C26" s="10" t="s">
        <v>140</v>
      </c>
      <c r="D26" s="13">
        <v>909600</v>
      </c>
      <c r="E26" s="13">
        <v>705600</v>
      </c>
      <c r="F26" s="13">
        <f t="shared" si="2"/>
        <v>204000</v>
      </c>
    </row>
    <row r="27" spans="1:6" ht="14.25" customHeight="1">
      <c r="A27" s="99"/>
      <c r="B27" s="99"/>
      <c r="C27" s="10" t="s">
        <v>141</v>
      </c>
      <c r="D27" s="13">
        <v>1976831</v>
      </c>
      <c r="E27" s="13">
        <v>1712683</v>
      </c>
      <c r="F27" s="13">
        <f t="shared" si="2"/>
        <v>264148</v>
      </c>
    </row>
    <row r="28" spans="1:6" ht="14.25" customHeight="1">
      <c r="A28" s="99"/>
      <c r="B28" s="99"/>
      <c r="C28" s="10" t="s">
        <v>190</v>
      </c>
      <c r="D28" s="13">
        <v>2701000</v>
      </c>
      <c r="E28" s="13">
        <v>2697300</v>
      </c>
      <c r="F28" s="13">
        <f t="shared" si="2"/>
        <v>3700</v>
      </c>
    </row>
    <row r="29" spans="1:6" ht="14.25" customHeight="1">
      <c r="A29" s="99"/>
      <c r="B29" s="99"/>
      <c r="C29" s="10" t="s">
        <v>191</v>
      </c>
      <c r="D29" s="13">
        <v>96000</v>
      </c>
      <c r="E29" s="13">
        <v>138700</v>
      </c>
      <c r="F29" s="13">
        <f t="shared" si="2"/>
        <v>-42700</v>
      </c>
    </row>
    <row r="30" spans="1:6" ht="14.25" customHeight="1">
      <c r="A30" s="99"/>
      <c r="B30" s="99"/>
      <c r="C30" s="10" t="s">
        <v>192</v>
      </c>
      <c r="D30" s="13">
        <v>72000</v>
      </c>
      <c r="E30" s="13">
        <v>72000</v>
      </c>
      <c r="F30" s="13">
        <f t="shared" si="2"/>
        <v>0</v>
      </c>
    </row>
    <row r="31" spans="1:6" ht="14.25" customHeight="1">
      <c r="A31" s="99"/>
      <c r="B31" s="99"/>
      <c r="C31" s="10" t="s">
        <v>193</v>
      </c>
      <c r="D31" s="13">
        <v>186000</v>
      </c>
      <c r="E31" s="13">
        <v>144000</v>
      </c>
      <c r="F31" s="13">
        <f t="shared" si="2"/>
        <v>42000</v>
      </c>
    </row>
    <row r="32" spans="1:6" ht="14.25" customHeight="1">
      <c r="A32" s="99"/>
      <c r="B32" s="99"/>
      <c r="C32" s="10" t="s">
        <v>194</v>
      </c>
      <c r="D32" s="13">
        <v>120000</v>
      </c>
      <c r="E32" s="13">
        <v>120000</v>
      </c>
      <c r="F32" s="13">
        <f t="shared" si="2"/>
        <v>0</v>
      </c>
    </row>
    <row r="33" spans="1:6" ht="14.25" customHeight="1">
      <c r="A33" s="99"/>
      <c r="B33" s="99"/>
      <c r="C33" s="10" t="s">
        <v>264</v>
      </c>
      <c r="D33" s="13">
        <v>16339631</v>
      </c>
      <c r="E33" s="13">
        <v>14109994</v>
      </c>
      <c r="F33" s="13">
        <f t="shared" si="2"/>
        <v>2229637</v>
      </c>
    </row>
    <row r="34" spans="1:6" ht="14.25" customHeight="1">
      <c r="A34" s="99"/>
      <c r="B34" s="99"/>
      <c r="C34" s="10" t="s">
        <v>265</v>
      </c>
      <c r="D34" s="13">
        <v>64200</v>
      </c>
      <c r="E34" s="13">
        <v>64200</v>
      </c>
      <c r="F34" s="13">
        <f t="shared" si="2"/>
        <v>0</v>
      </c>
    </row>
    <row r="35" spans="1:6" ht="14.25" customHeight="1">
      <c r="A35" s="99"/>
      <c r="B35" s="99"/>
      <c r="C35" s="10" t="s">
        <v>266</v>
      </c>
      <c r="D35" s="13">
        <v>0</v>
      </c>
      <c r="E35" s="13">
        <v>64200</v>
      </c>
      <c r="F35" s="13">
        <f t="shared" si="2"/>
        <v>-64200</v>
      </c>
    </row>
    <row r="36" spans="1:6" ht="14.25" customHeight="1">
      <c r="A36" s="99"/>
      <c r="B36" s="99"/>
      <c r="C36" s="10" t="s">
        <v>148</v>
      </c>
      <c r="D36" s="13">
        <v>64200</v>
      </c>
      <c r="E36" s="13">
        <v>0</v>
      </c>
      <c r="F36" s="13">
        <f t="shared" si="2"/>
        <v>64200</v>
      </c>
    </row>
    <row r="37" spans="1:6" ht="14.25" customHeight="1">
      <c r="A37" s="99"/>
      <c r="B37" s="99"/>
      <c r="C37" s="10" t="s">
        <v>268</v>
      </c>
      <c r="D37" s="13">
        <v>715200</v>
      </c>
      <c r="E37" s="13">
        <v>804600</v>
      </c>
      <c r="F37" s="13">
        <f t="shared" si="2"/>
        <v>-89400</v>
      </c>
    </row>
    <row r="38" spans="1:6" ht="14.25" customHeight="1">
      <c r="A38" s="99"/>
      <c r="B38" s="99"/>
      <c r="C38" s="10" t="s">
        <v>269</v>
      </c>
      <c r="D38" s="13">
        <v>11515626</v>
      </c>
      <c r="E38" s="13">
        <v>11307453</v>
      </c>
      <c r="F38" s="13">
        <f t="shared" si="2"/>
        <v>208173</v>
      </c>
    </row>
    <row r="39" spans="1:6" ht="14.25" customHeight="1">
      <c r="A39" s="99"/>
      <c r="B39" s="99"/>
      <c r="C39" s="10" t="s">
        <v>223</v>
      </c>
      <c r="D39" s="13">
        <v>20388755</v>
      </c>
      <c r="E39" s="13">
        <v>21558636</v>
      </c>
      <c r="F39" s="13">
        <f t="shared" si="2"/>
        <v>-1169881</v>
      </c>
    </row>
    <row r="40" spans="1:6" ht="14.25" customHeight="1">
      <c r="A40" s="99"/>
      <c r="B40" s="99"/>
      <c r="C40" s="10" t="s">
        <v>270</v>
      </c>
      <c r="D40" s="13">
        <v>6411713</v>
      </c>
      <c r="E40" s="13">
        <v>6306877</v>
      </c>
      <c r="F40" s="13">
        <f t="shared" si="2"/>
        <v>104836</v>
      </c>
    </row>
    <row r="41" spans="1:6" ht="14.25" customHeight="1">
      <c r="A41" s="99"/>
      <c r="B41" s="99"/>
      <c r="C41" s="10" t="s">
        <v>271</v>
      </c>
      <c r="D41" s="13">
        <v>147582</v>
      </c>
      <c r="E41" s="13">
        <v>151888</v>
      </c>
      <c r="F41" s="13">
        <f t="shared" si="2"/>
        <v>-4306</v>
      </c>
    </row>
    <row r="42" spans="1:6" ht="14.25" customHeight="1">
      <c r="A42" s="99"/>
      <c r="B42" s="99"/>
      <c r="C42" s="10" t="s">
        <v>310</v>
      </c>
      <c r="D42" s="13">
        <v>20711</v>
      </c>
      <c r="E42" s="13">
        <v>7555</v>
      </c>
      <c r="F42" s="13">
        <f t="shared" si="2"/>
        <v>13156</v>
      </c>
    </row>
    <row r="43" spans="1:6" ht="14.25" customHeight="1">
      <c r="A43" s="99"/>
      <c r="B43" s="99"/>
      <c r="C43" s="10" t="s">
        <v>311</v>
      </c>
      <c r="D43" s="13">
        <v>427349</v>
      </c>
      <c r="E43" s="13">
        <v>399915</v>
      </c>
      <c r="F43" s="13">
        <f t="shared" si="2"/>
        <v>27434</v>
      </c>
    </row>
    <row r="44" spans="1:6" ht="14.25" customHeight="1">
      <c r="A44" s="99"/>
      <c r="B44" s="99"/>
      <c r="C44" s="10" t="s">
        <v>312</v>
      </c>
      <c r="D44" s="13">
        <v>669622</v>
      </c>
      <c r="E44" s="13">
        <v>822067</v>
      </c>
      <c r="F44" s="13">
        <f t="shared" si="2"/>
        <v>-152445</v>
      </c>
    </row>
    <row r="45" spans="1:6" ht="14.25" customHeight="1">
      <c r="A45" s="99"/>
      <c r="B45" s="99"/>
      <c r="C45" s="10" t="s">
        <v>313</v>
      </c>
      <c r="D45" s="13">
        <v>131635</v>
      </c>
      <c r="E45" s="13">
        <v>136132</v>
      </c>
      <c r="F45" s="13">
        <f t="shared" si="2"/>
        <v>-4497</v>
      </c>
    </row>
    <row r="46" spans="1:6" ht="14.25" customHeight="1">
      <c r="A46" s="99"/>
      <c r="B46" s="99"/>
      <c r="C46" s="10" t="s">
        <v>314</v>
      </c>
      <c r="D46" s="13">
        <v>956940</v>
      </c>
      <c r="E46" s="13">
        <v>951020</v>
      </c>
      <c r="F46" s="13">
        <f t="shared" si="2"/>
        <v>5920</v>
      </c>
    </row>
    <row r="47" spans="1:6" ht="14.25" customHeight="1">
      <c r="A47" s="99"/>
      <c r="B47" s="99"/>
      <c r="C47" s="10" t="s">
        <v>273</v>
      </c>
      <c r="D47" s="13">
        <v>3246711</v>
      </c>
      <c r="E47" s="13">
        <v>3243533</v>
      </c>
      <c r="F47" s="13">
        <f t="shared" si="2"/>
        <v>3178</v>
      </c>
    </row>
    <row r="48" spans="1:6" ht="14.25" customHeight="1">
      <c r="A48" s="99"/>
      <c r="B48" s="99"/>
      <c r="C48" s="10" t="s">
        <v>274</v>
      </c>
      <c r="D48" s="13">
        <v>765145</v>
      </c>
      <c r="E48" s="13">
        <v>1437186</v>
      </c>
      <c r="F48" s="13">
        <f t="shared" si="2"/>
        <v>-672041</v>
      </c>
    </row>
    <row r="49" spans="1:6" ht="14.25" customHeight="1">
      <c r="A49" s="99"/>
      <c r="B49" s="99"/>
      <c r="C49" s="10" t="s">
        <v>275</v>
      </c>
      <c r="D49" s="13">
        <v>1055688</v>
      </c>
      <c r="E49" s="13">
        <v>726721</v>
      </c>
      <c r="F49" s="13">
        <f t="shared" si="2"/>
        <v>328967</v>
      </c>
    </row>
    <row r="50" spans="1:6" ht="14.25" customHeight="1">
      <c r="A50" s="99"/>
      <c r="B50" s="99"/>
      <c r="C50" s="10" t="s">
        <v>276</v>
      </c>
      <c r="D50" s="13">
        <v>548414</v>
      </c>
      <c r="E50" s="13">
        <v>540386</v>
      </c>
      <c r="F50" s="13">
        <f t="shared" si="2"/>
        <v>8028</v>
      </c>
    </row>
    <row r="51" spans="1:6" ht="14.25" customHeight="1">
      <c r="A51" s="99"/>
      <c r="B51" s="99"/>
      <c r="C51" s="10" t="s">
        <v>277</v>
      </c>
      <c r="D51" s="13">
        <v>886634</v>
      </c>
      <c r="E51" s="13">
        <v>954354</v>
      </c>
      <c r="F51" s="13">
        <f t="shared" si="2"/>
        <v>-67720</v>
      </c>
    </row>
    <row r="52" spans="1:6" ht="14.25" customHeight="1">
      <c r="A52" s="99"/>
      <c r="B52" s="99"/>
      <c r="C52" s="10" t="s">
        <v>315</v>
      </c>
      <c r="D52" s="13">
        <v>3147937</v>
      </c>
      <c r="E52" s="13">
        <v>4375637</v>
      </c>
      <c r="F52" s="13">
        <f t="shared" ref="F52:F79" si="3">D52-E52</f>
        <v>-1227700</v>
      </c>
    </row>
    <row r="53" spans="1:6" ht="14.25" customHeight="1">
      <c r="A53" s="99"/>
      <c r="B53" s="99"/>
      <c r="C53" s="10" t="s">
        <v>201</v>
      </c>
      <c r="D53" s="13">
        <v>1073517</v>
      </c>
      <c r="E53" s="13">
        <v>1010186</v>
      </c>
      <c r="F53" s="13">
        <f t="shared" si="3"/>
        <v>63331</v>
      </c>
    </row>
    <row r="54" spans="1:6" ht="14.25" customHeight="1">
      <c r="A54" s="99"/>
      <c r="B54" s="99"/>
      <c r="C54" s="10" t="s">
        <v>202</v>
      </c>
      <c r="D54" s="13">
        <v>544603</v>
      </c>
      <c r="E54" s="13">
        <v>1414357</v>
      </c>
      <c r="F54" s="13">
        <f t="shared" si="3"/>
        <v>-869754</v>
      </c>
    </row>
    <row r="55" spans="1:6" ht="14.25" customHeight="1">
      <c r="A55" s="99"/>
      <c r="B55" s="99"/>
      <c r="C55" s="10" t="s">
        <v>203</v>
      </c>
      <c r="D55" s="13">
        <v>673144</v>
      </c>
      <c r="E55" s="13">
        <v>657600</v>
      </c>
      <c r="F55" s="13">
        <f t="shared" si="3"/>
        <v>15544</v>
      </c>
    </row>
    <row r="56" spans="1:6" ht="14.25" customHeight="1">
      <c r="A56" s="99"/>
      <c r="B56" s="99"/>
      <c r="C56" s="10" t="s">
        <v>204</v>
      </c>
      <c r="D56" s="13">
        <v>660</v>
      </c>
      <c r="E56" s="13">
        <v>167315</v>
      </c>
      <c r="F56" s="13">
        <f t="shared" si="3"/>
        <v>-166655</v>
      </c>
    </row>
    <row r="57" spans="1:6" ht="14.25" customHeight="1">
      <c r="A57" s="99"/>
      <c r="B57" s="99"/>
      <c r="C57" s="10" t="s">
        <v>205</v>
      </c>
      <c r="D57" s="13">
        <v>386118</v>
      </c>
      <c r="E57" s="13">
        <v>208418</v>
      </c>
      <c r="F57" s="13">
        <f t="shared" si="3"/>
        <v>177700</v>
      </c>
    </row>
    <row r="58" spans="1:6" ht="14.25" customHeight="1">
      <c r="A58" s="99"/>
      <c r="B58" s="99"/>
      <c r="C58" s="10" t="s">
        <v>206</v>
      </c>
      <c r="D58" s="13">
        <v>469895</v>
      </c>
      <c r="E58" s="13">
        <v>917761</v>
      </c>
      <c r="F58" s="13">
        <f t="shared" si="3"/>
        <v>-447866</v>
      </c>
    </row>
    <row r="59" spans="1:6" ht="14.25" customHeight="1">
      <c r="A59" s="99"/>
      <c r="B59" s="99"/>
      <c r="C59" s="10" t="s">
        <v>316</v>
      </c>
      <c r="D59" s="13">
        <v>471120</v>
      </c>
      <c r="E59" s="13">
        <v>552380</v>
      </c>
      <c r="F59" s="13">
        <f t="shared" si="3"/>
        <v>-81260</v>
      </c>
    </row>
    <row r="60" spans="1:6" ht="14.25" customHeight="1">
      <c r="A60" s="99"/>
      <c r="B60" s="99"/>
      <c r="C60" s="10" t="s">
        <v>317</v>
      </c>
      <c r="D60" s="13">
        <v>1081285</v>
      </c>
      <c r="E60" s="13">
        <v>379038</v>
      </c>
      <c r="F60" s="13">
        <f t="shared" si="3"/>
        <v>702247</v>
      </c>
    </row>
    <row r="61" spans="1:6" ht="14.25" customHeight="1">
      <c r="A61" s="99"/>
      <c r="B61" s="99"/>
      <c r="C61" s="10" t="s">
        <v>278</v>
      </c>
      <c r="D61" s="13">
        <v>420269</v>
      </c>
      <c r="E61" s="13">
        <v>573947</v>
      </c>
      <c r="F61" s="13">
        <f t="shared" si="3"/>
        <v>-153678</v>
      </c>
    </row>
    <row r="62" spans="1:6" ht="14.25" customHeight="1">
      <c r="A62" s="99"/>
      <c r="B62" s="99"/>
      <c r="C62" s="10" t="s">
        <v>224</v>
      </c>
      <c r="D62" s="13">
        <v>5514774</v>
      </c>
      <c r="E62" s="13">
        <v>5021588</v>
      </c>
      <c r="F62" s="13">
        <f t="shared" si="3"/>
        <v>493186</v>
      </c>
    </row>
    <row r="63" spans="1:6" ht="14.25" customHeight="1">
      <c r="A63" s="99"/>
      <c r="B63" s="99"/>
      <c r="C63" s="10" t="s">
        <v>279</v>
      </c>
      <c r="D63" s="13">
        <v>510372</v>
      </c>
      <c r="E63" s="13">
        <v>529699</v>
      </c>
      <c r="F63" s="13">
        <f t="shared" si="3"/>
        <v>-19327</v>
      </c>
    </row>
    <row r="64" spans="1:6" ht="14.25" customHeight="1">
      <c r="A64" s="99"/>
      <c r="B64" s="99"/>
      <c r="C64" s="10" t="s">
        <v>248</v>
      </c>
      <c r="D64" s="13">
        <v>225350</v>
      </c>
      <c r="E64" s="13">
        <v>256510</v>
      </c>
      <c r="F64" s="13">
        <f t="shared" si="3"/>
        <v>-31160</v>
      </c>
    </row>
    <row r="65" spans="1:6" ht="14.25" customHeight="1">
      <c r="A65" s="99"/>
      <c r="B65" s="99"/>
      <c r="C65" s="10" t="s">
        <v>281</v>
      </c>
      <c r="D65" s="13">
        <v>154840</v>
      </c>
      <c r="E65" s="13">
        <v>142600</v>
      </c>
      <c r="F65" s="13">
        <f t="shared" si="3"/>
        <v>12240</v>
      </c>
    </row>
    <row r="66" spans="1:6" ht="14.25" customHeight="1">
      <c r="A66" s="99"/>
      <c r="B66" s="99"/>
      <c r="C66" s="10" t="s">
        <v>249</v>
      </c>
      <c r="D66" s="13">
        <v>625354</v>
      </c>
      <c r="E66" s="13">
        <v>639045</v>
      </c>
      <c r="F66" s="13">
        <f t="shared" si="3"/>
        <v>-13691</v>
      </c>
    </row>
    <row r="67" spans="1:6" ht="14.25" customHeight="1">
      <c r="A67" s="99"/>
      <c r="B67" s="99"/>
      <c r="C67" s="10" t="s">
        <v>282</v>
      </c>
      <c r="D67" s="13">
        <v>152134</v>
      </c>
      <c r="E67" s="13">
        <v>130884</v>
      </c>
      <c r="F67" s="13">
        <f t="shared" si="3"/>
        <v>21250</v>
      </c>
    </row>
    <row r="68" spans="1:6" ht="14.25" customHeight="1">
      <c r="A68" s="99"/>
      <c r="B68" s="99"/>
      <c r="C68" s="10" t="s">
        <v>283</v>
      </c>
      <c r="D68" s="13">
        <v>2212384</v>
      </c>
      <c r="E68" s="13">
        <v>1633218</v>
      </c>
      <c r="F68" s="13">
        <f t="shared" si="3"/>
        <v>579166</v>
      </c>
    </row>
    <row r="69" spans="1:6" ht="14.25" customHeight="1">
      <c r="A69" s="99"/>
      <c r="B69" s="99"/>
      <c r="C69" s="10" t="s">
        <v>250</v>
      </c>
      <c r="D69" s="13">
        <v>235680</v>
      </c>
      <c r="E69" s="13">
        <v>310944</v>
      </c>
      <c r="F69" s="13">
        <f t="shared" si="3"/>
        <v>-75264</v>
      </c>
    </row>
    <row r="70" spans="1:6" ht="14.25" customHeight="1">
      <c r="A70" s="99"/>
      <c r="B70" s="99"/>
      <c r="C70" s="10" t="s">
        <v>251</v>
      </c>
      <c r="D70" s="13">
        <v>9301</v>
      </c>
      <c r="E70" s="13">
        <v>2937</v>
      </c>
      <c r="F70" s="13">
        <f t="shared" si="3"/>
        <v>6364</v>
      </c>
    </row>
    <row r="71" spans="1:6" ht="14.25" customHeight="1">
      <c r="A71" s="99"/>
      <c r="B71" s="99"/>
      <c r="C71" s="10" t="s">
        <v>285</v>
      </c>
      <c r="D71" s="13">
        <v>425520</v>
      </c>
      <c r="E71" s="13">
        <v>342943</v>
      </c>
      <c r="F71" s="13">
        <f t="shared" si="3"/>
        <v>82577</v>
      </c>
    </row>
    <row r="72" spans="1:6" ht="14.25" customHeight="1">
      <c r="A72" s="99"/>
      <c r="B72" s="99"/>
      <c r="C72" s="10" t="s">
        <v>252</v>
      </c>
      <c r="D72" s="13">
        <v>28462</v>
      </c>
      <c r="E72" s="13">
        <v>30468</v>
      </c>
      <c r="F72" s="13">
        <f t="shared" si="3"/>
        <v>-2006</v>
      </c>
    </row>
    <row r="73" spans="1:6" ht="14.25" customHeight="1">
      <c r="A73" s="99"/>
      <c r="B73" s="99"/>
      <c r="C73" s="10" t="s">
        <v>318</v>
      </c>
      <c r="D73" s="13">
        <v>43500</v>
      </c>
      <c r="E73" s="13">
        <v>43500</v>
      </c>
      <c r="F73" s="13">
        <f t="shared" si="3"/>
        <v>0</v>
      </c>
    </row>
    <row r="74" spans="1:6" ht="14.25" customHeight="1">
      <c r="A74" s="99"/>
      <c r="B74" s="99"/>
      <c r="C74" s="10" t="s">
        <v>287</v>
      </c>
      <c r="D74" s="13">
        <v>268735</v>
      </c>
      <c r="E74" s="13">
        <v>204972</v>
      </c>
      <c r="F74" s="13">
        <f t="shared" si="3"/>
        <v>63763</v>
      </c>
    </row>
    <row r="75" spans="1:6" ht="14.25" customHeight="1">
      <c r="A75" s="99"/>
      <c r="B75" s="99"/>
      <c r="C75" s="10" t="s">
        <v>319</v>
      </c>
      <c r="D75" s="13">
        <v>0</v>
      </c>
      <c r="E75" s="13">
        <v>90000</v>
      </c>
      <c r="F75" s="13">
        <f t="shared" si="3"/>
        <v>-90000</v>
      </c>
    </row>
    <row r="76" spans="1:6" ht="14.25" customHeight="1">
      <c r="A76" s="99"/>
      <c r="B76" s="99"/>
      <c r="C76" s="10" t="s">
        <v>288</v>
      </c>
      <c r="D76" s="13">
        <v>240950</v>
      </c>
      <c r="E76" s="13">
        <v>14000</v>
      </c>
      <c r="F76" s="13">
        <f t="shared" si="3"/>
        <v>226950</v>
      </c>
    </row>
    <row r="77" spans="1:6" ht="14.25" customHeight="1">
      <c r="A77" s="99"/>
      <c r="B77" s="99"/>
      <c r="C77" s="10" t="s">
        <v>253</v>
      </c>
      <c r="D77" s="13">
        <v>382192</v>
      </c>
      <c r="E77" s="13">
        <v>649868</v>
      </c>
      <c r="F77" s="13">
        <f t="shared" si="3"/>
        <v>-267676</v>
      </c>
    </row>
    <row r="78" spans="1:6" ht="14.25" customHeight="1">
      <c r="A78" s="99"/>
      <c r="B78" s="99"/>
      <c r="C78" s="10" t="s">
        <v>254</v>
      </c>
      <c r="D78" s="13">
        <v>382192</v>
      </c>
      <c r="E78" s="13">
        <v>649868</v>
      </c>
      <c r="F78" s="13">
        <f t="shared" si="3"/>
        <v>-267676</v>
      </c>
    </row>
    <row r="79" spans="1:6" ht="14.25" customHeight="1">
      <c r="A79" s="99"/>
      <c r="B79" s="99"/>
      <c r="C79" s="10" t="s">
        <v>225</v>
      </c>
      <c r="D79" s="13">
        <v>8723744</v>
      </c>
      <c r="E79" s="13">
        <v>10174662</v>
      </c>
      <c r="F79" s="13">
        <f t="shared" si="3"/>
        <v>-1450918</v>
      </c>
    </row>
    <row r="80" spans="1:6" ht="14.25" customHeight="1">
      <c r="A80" s="99"/>
      <c r="B80" s="99"/>
      <c r="C80" s="27" t="s">
        <v>226</v>
      </c>
      <c r="D80" s="69">
        <v>-2589188</v>
      </c>
      <c r="E80" s="69">
        <v>-2419520</v>
      </c>
      <c r="F80" s="69">
        <f t="shared" si="0"/>
        <v>-169668</v>
      </c>
    </row>
    <row r="81" spans="1:6" ht="14.25" customHeight="1">
      <c r="A81" s="99"/>
      <c r="B81" s="100"/>
      <c r="C81" s="8" t="s">
        <v>24</v>
      </c>
      <c r="D81" s="14">
        <v>118853652</v>
      </c>
      <c r="E81" s="14">
        <v>119682962</v>
      </c>
      <c r="F81" s="14">
        <f t="shared" si="0"/>
        <v>-829310</v>
      </c>
    </row>
    <row r="82" spans="1:6" ht="14.25" customHeight="1">
      <c r="A82" s="100"/>
      <c r="B82" s="105" t="s">
        <v>32</v>
      </c>
      <c r="C82" s="105"/>
      <c r="D82" s="14">
        <f>D18-D81</f>
        <v>10469116</v>
      </c>
      <c r="E82" s="14">
        <f>E18-E81</f>
        <v>-914636</v>
      </c>
      <c r="F82" s="14">
        <f>F18-F81</f>
        <v>11383752</v>
      </c>
    </row>
    <row r="83" spans="1:6" ht="14.25" customHeight="1">
      <c r="A83" s="98" t="s">
        <v>26</v>
      </c>
      <c r="B83" s="98" t="s">
        <v>15</v>
      </c>
      <c r="C83" s="83" t="s">
        <v>228</v>
      </c>
      <c r="D83" s="79">
        <v>1532</v>
      </c>
      <c r="E83" s="79">
        <v>1524</v>
      </c>
      <c r="F83" s="79">
        <f t="shared" ref="F83:F91" si="4">D83-E83</f>
        <v>8</v>
      </c>
    </row>
    <row r="84" spans="1:6" ht="14.25" customHeight="1">
      <c r="A84" s="99"/>
      <c r="B84" s="99"/>
      <c r="C84" s="10" t="s">
        <v>229</v>
      </c>
      <c r="D84" s="13">
        <v>1264550</v>
      </c>
      <c r="E84" s="13">
        <v>1403400</v>
      </c>
      <c r="F84" s="13">
        <f>D84-E84</f>
        <v>-138850</v>
      </c>
    </row>
    <row r="85" spans="1:6" ht="14.25" customHeight="1">
      <c r="A85" s="99"/>
      <c r="B85" s="99"/>
      <c r="C85" s="10" t="s">
        <v>289</v>
      </c>
      <c r="D85" s="13">
        <v>289000</v>
      </c>
      <c r="E85" s="13">
        <v>353200</v>
      </c>
      <c r="F85" s="13">
        <f>D85-E85</f>
        <v>-64200</v>
      </c>
    </row>
    <row r="86" spans="1:6" ht="14.25" customHeight="1">
      <c r="A86" s="99"/>
      <c r="B86" s="99"/>
      <c r="C86" s="10" t="s">
        <v>290</v>
      </c>
      <c r="D86" s="13">
        <v>975550</v>
      </c>
      <c r="E86" s="13">
        <v>1050200</v>
      </c>
      <c r="F86" s="13">
        <f t="shared" si="4"/>
        <v>-74650</v>
      </c>
    </row>
    <row r="87" spans="1:6" ht="14.25" customHeight="1">
      <c r="A87" s="99"/>
      <c r="B87" s="100"/>
      <c r="C87" s="8" t="s">
        <v>33</v>
      </c>
      <c r="D87" s="14">
        <v>1266082</v>
      </c>
      <c r="E87" s="14">
        <v>1404924</v>
      </c>
      <c r="F87" s="14">
        <f t="shared" si="4"/>
        <v>-138842</v>
      </c>
    </row>
    <row r="88" spans="1:6" ht="14.25" customHeight="1">
      <c r="A88" s="99"/>
      <c r="B88" s="98" t="s">
        <v>16</v>
      </c>
      <c r="C88" s="7" t="s">
        <v>231</v>
      </c>
      <c r="D88" s="79">
        <v>975550</v>
      </c>
      <c r="E88" s="79">
        <v>1166102</v>
      </c>
      <c r="F88" s="79">
        <f t="shared" si="4"/>
        <v>-190552</v>
      </c>
    </row>
    <row r="89" spans="1:6" ht="14.25" customHeight="1">
      <c r="A89" s="99"/>
      <c r="B89" s="99"/>
      <c r="C89" s="7" t="s">
        <v>291</v>
      </c>
      <c r="D89" s="13">
        <v>975550</v>
      </c>
      <c r="E89" s="13">
        <v>1050200</v>
      </c>
      <c r="F89" s="13">
        <f>D89-E89</f>
        <v>-74650</v>
      </c>
    </row>
    <row r="90" spans="1:6" ht="14.25" customHeight="1">
      <c r="A90" s="99"/>
      <c r="B90" s="99"/>
      <c r="C90" s="7" t="s">
        <v>320</v>
      </c>
      <c r="D90" s="13">
        <v>0</v>
      </c>
      <c r="E90" s="13">
        <v>115902</v>
      </c>
      <c r="F90" s="13">
        <f t="shared" si="4"/>
        <v>-115902</v>
      </c>
    </row>
    <row r="91" spans="1:6" ht="14.25" customHeight="1">
      <c r="A91" s="99"/>
      <c r="B91" s="100"/>
      <c r="C91" s="8" t="s">
        <v>34</v>
      </c>
      <c r="D91" s="14">
        <v>975550</v>
      </c>
      <c r="E91" s="14">
        <v>1166102</v>
      </c>
      <c r="F91" s="14">
        <f t="shared" si="4"/>
        <v>-190552</v>
      </c>
    </row>
    <row r="92" spans="1:6" ht="14.25" customHeight="1">
      <c r="A92" s="100"/>
      <c r="B92" s="105" t="s">
        <v>35</v>
      </c>
      <c r="C92" s="105"/>
      <c r="D92" s="14">
        <f>D87-D91</f>
        <v>290532</v>
      </c>
      <c r="E92" s="14">
        <f>E87-E91</f>
        <v>238822</v>
      </c>
      <c r="F92" s="14">
        <f>F87-F91</f>
        <v>51710</v>
      </c>
    </row>
    <row r="93" spans="1:6" ht="14.25" customHeight="1">
      <c r="A93" s="117" t="s">
        <v>30</v>
      </c>
      <c r="B93" s="118"/>
      <c r="C93" s="119"/>
      <c r="D93" s="14">
        <f>D82+D92</f>
        <v>10759648</v>
      </c>
      <c r="E93" s="14">
        <f>E82+E92</f>
        <v>-675814</v>
      </c>
      <c r="F93" s="14">
        <f>F82+F92</f>
        <v>11435462</v>
      </c>
    </row>
    <row r="94" spans="1:6" ht="14.25" customHeight="1">
      <c r="A94" s="98" t="s">
        <v>18</v>
      </c>
      <c r="B94" s="98" t="s">
        <v>15</v>
      </c>
      <c r="C94" s="83" t="s">
        <v>232</v>
      </c>
      <c r="D94" s="79">
        <v>0</v>
      </c>
      <c r="E94" s="79">
        <v>1645504</v>
      </c>
      <c r="F94" s="79">
        <f t="shared" ref="F94:F100" si="5">D94-E94</f>
        <v>-1645504</v>
      </c>
    </row>
    <row r="95" spans="1:6" ht="14.25" customHeight="1">
      <c r="A95" s="99"/>
      <c r="B95" s="99"/>
      <c r="C95" s="10" t="s">
        <v>299</v>
      </c>
      <c r="D95" s="13">
        <v>0</v>
      </c>
      <c r="E95" s="13">
        <v>1645504</v>
      </c>
      <c r="F95" s="13">
        <f t="shared" si="5"/>
        <v>-1645504</v>
      </c>
    </row>
    <row r="96" spans="1:6" ht="14.25" customHeight="1">
      <c r="A96" s="99"/>
      <c r="B96" s="100"/>
      <c r="C96" s="8" t="s">
        <v>19</v>
      </c>
      <c r="D96" s="14">
        <v>0</v>
      </c>
      <c r="E96" s="14">
        <v>1645504</v>
      </c>
      <c r="F96" s="14">
        <f t="shared" si="5"/>
        <v>-1645504</v>
      </c>
    </row>
    <row r="97" spans="1:6" ht="14.25" customHeight="1">
      <c r="A97" s="99"/>
      <c r="B97" s="98" t="s">
        <v>16</v>
      </c>
      <c r="C97" s="10" t="s">
        <v>235</v>
      </c>
      <c r="D97" s="13">
        <v>0</v>
      </c>
      <c r="E97" s="13">
        <v>1645504</v>
      </c>
      <c r="F97" s="13">
        <f t="shared" si="5"/>
        <v>-1645504</v>
      </c>
    </row>
    <row r="98" spans="1:6" ht="14.25" customHeight="1">
      <c r="A98" s="99"/>
      <c r="B98" s="99"/>
      <c r="C98" s="10" t="s">
        <v>236</v>
      </c>
      <c r="D98" s="13">
        <v>0</v>
      </c>
      <c r="E98" s="13">
        <v>3761200</v>
      </c>
      <c r="F98" s="13">
        <f>D98-E98</f>
        <v>-3761200</v>
      </c>
    </row>
    <row r="99" spans="1:6" ht="14.25" customHeight="1">
      <c r="A99" s="99"/>
      <c r="B99" s="99"/>
      <c r="C99" s="10" t="s">
        <v>293</v>
      </c>
      <c r="D99" s="13">
        <v>0</v>
      </c>
      <c r="E99" s="13">
        <v>3761200</v>
      </c>
      <c r="F99" s="13">
        <f t="shared" si="5"/>
        <v>-3761200</v>
      </c>
    </row>
    <row r="100" spans="1:6" ht="14.25" customHeight="1">
      <c r="A100" s="99"/>
      <c r="B100" s="100"/>
      <c r="C100" s="8" t="s">
        <v>20</v>
      </c>
      <c r="D100" s="14">
        <v>0</v>
      </c>
      <c r="E100" s="14">
        <v>5406704</v>
      </c>
      <c r="F100" s="14">
        <f t="shared" si="5"/>
        <v>-5406704</v>
      </c>
    </row>
    <row r="101" spans="1:6" ht="14.25" customHeight="1">
      <c r="A101" s="100"/>
      <c r="B101" s="113" t="s">
        <v>36</v>
      </c>
      <c r="C101" s="114"/>
      <c r="D101" s="14">
        <f>D96-D100</f>
        <v>0</v>
      </c>
      <c r="E101" s="14">
        <f>E96-E100</f>
        <v>-3761200</v>
      </c>
      <c r="F101" s="14">
        <f>F96-F100</f>
        <v>3761200</v>
      </c>
    </row>
    <row r="102" spans="1:6" ht="14.25" customHeight="1">
      <c r="A102" s="113" t="s">
        <v>65</v>
      </c>
      <c r="B102" s="126"/>
      <c r="C102" s="114"/>
      <c r="D102" s="14">
        <f>D93+D101</f>
        <v>10759648</v>
      </c>
      <c r="E102" s="14">
        <f>E93+E101</f>
        <v>-4437014</v>
      </c>
      <c r="F102" s="14">
        <f>F93+F101</f>
        <v>15196662</v>
      </c>
    </row>
    <row r="103" spans="1:6" ht="14.25" customHeight="1">
      <c r="A103" s="98" t="s">
        <v>17</v>
      </c>
      <c r="B103" s="113" t="s">
        <v>66</v>
      </c>
      <c r="C103" s="114"/>
      <c r="D103" s="14">
        <v>-52917581</v>
      </c>
      <c r="E103" s="14">
        <v>-43480567</v>
      </c>
      <c r="F103" s="14">
        <f>D103-E103</f>
        <v>-9437014</v>
      </c>
    </row>
    <row r="104" spans="1:6" ht="14.25" customHeight="1">
      <c r="A104" s="99"/>
      <c r="B104" s="113" t="s">
        <v>67</v>
      </c>
      <c r="C104" s="114"/>
      <c r="D104" s="14">
        <f>D102+D103</f>
        <v>-42157933</v>
      </c>
      <c r="E104" s="14">
        <f>E102+E103</f>
        <v>-47917581</v>
      </c>
      <c r="F104" s="14">
        <f>F102+F103</f>
        <v>5759648</v>
      </c>
    </row>
    <row r="105" spans="1:6" ht="14.25" customHeight="1">
      <c r="A105" s="99"/>
      <c r="B105" s="113" t="s">
        <v>68</v>
      </c>
      <c r="C105" s="114"/>
      <c r="D105" s="14">
        <v>0</v>
      </c>
      <c r="E105" s="14">
        <v>0</v>
      </c>
      <c r="F105" s="14">
        <f t="shared" ref="F105:F111" si="6">D105-E105</f>
        <v>0</v>
      </c>
    </row>
    <row r="106" spans="1:6" ht="14.25" customHeight="1">
      <c r="A106" s="99"/>
      <c r="B106" s="113" t="s">
        <v>69</v>
      </c>
      <c r="C106" s="114"/>
      <c r="D106" s="14">
        <v>0</v>
      </c>
      <c r="E106" s="14">
        <v>0</v>
      </c>
      <c r="F106" s="14">
        <f t="shared" si="6"/>
        <v>0</v>
      </c>
    </row>
    <row r="107" spans="1:6" ht="14.25" customHeight="1">
      <c r="A107" s="99"/>
      <c r="B107" s="113" t="s">
        <v>70</v>
      </c>
      <c r="C107" s="114"/>
      <c r="D107" s="14">
        <v>19000000</v>
      </c>
      <c r="E107" s="14">
        <v>5000000</v>
      </c>
      <c r="F107" s="14">
        <f t="shared" si="6"/>
        <v>14000000</v>
      </c>
    </row>
    <row r="108" spans="1:6" ht="14.25" customHeight="1">
      <c r="A108" s="99"/>
      <c r="B108" s="113" t="s">
        <v>321</v>
      </c>
      <c r="C108" s="164"/>
      <c r="D108" s="79">
        <v>19000000</v>
      </c>
      <c r="E108" s="79">
        <v>0</v>
      </c>
      <c r="F108" s="14">
        <f>D108-E108</f>
        <v>19000000</v>
      </c>
    </row>
    <row r="109" spans="1:6" ht="14.25" customHeight="1">
      <c r="A109" s="99"/>
      <c r="B109" s="113" t="s">
        <v>294</v>
      </c>
      <c r="C109" s="164"/>
      <c r="D109" s="79">
        <v>0</v>
      </c>
      <c r="E109" s="79">
        <v>3000000</v>
      </c>
      <c r="F109" s="14">
        <f>D109-E109</f>
        <v>-3000000</v>
      </c>
    </row>
    <row r="110" spans="1:6" ht="14.25" customHeight="1">
      <c r="A110" s="99"/>
      <c r="B110" s="113" t="s">
        <v>322</v>
      </c>
      <c r="C110" s="164"/>
      <c r="D110" s="79">
        <v>0</v>
      </c>
      <c r="E110" s="79">
        <v>1500000</v>
      </c>
      <c r="F110" s="14">
        <f t="shared" si="6"/>
        <v>-1500000</v>
      </c>
    </row>
    <row r="111" spans="1:6" ht="14.25" customHeight="1">
      <c r="A111" s="99"/>
      <c r="B111" s="113" t="s">
        <v>323</v>
      </c>
      <c r="C111" s="164"/>
      <c r="D111" s="79">
        <v>0</v>
      </c>
      <c r="E111" s="79">
        <v>500000</v>
      </c>
      <c r="F111" s="14">
        <f t="shared" si="6"/>
        <v>-500000</v>
      </c>
    </row>
    <row r="112" spans="1:6" ht="28.5" customHeight="1">
      <c r="A112" s="100"/>
      <c r="B112" s="140" t="s">
        <v>71</v>
      </c>
      <c r="C112" s="141"/>
      <c r="D112" s="14">
        <f>D104+D105+D106-D107</f>
        <v>-61157933</v>
      </c>
      <c r="E112" s="14">
        <f>E104+E105+E106-E107</f>
        <v>-52917581</v>
      </c>
      <c r="F112" s="14">
        <f>F104+F105+F106-F107</f>
        <v>-8240352</v>
      </c>
    </row>
    <row r="113" spans="1:6" ht="14.25" customHeight="1">
      <c r="A113" s="124"/>
      <c r="B113" s="125"/>
      <c r="C113" s="125"/>
      <c r="D113" s="125"/>
      <c r="E113" s="125"/>
      <c r="F113" s="125"/>
    </row>
    <row r="114" spans="1:6" ht="14.25" customHeight="1"/>
    <row r="115" spans="1:6" ht="14.25" customHeight="1"/>
    <row r="116" spans="1:6" ht="14.25" customHeight="1"/>
    <row r="117" spans="1:6" ht="14.25" customHeight="1"/>
    <row r="118" spans="1:6" ht="14.25" customHeight="1"/>
    <row r="119" spans="1:6" ht="14.25" customHeight="1"/>
    <row r="120" spans="1:6" ht="14.25" customHeight="1"/>
    <row r="121" spans="1:6" ht="14.25" customHeight="1"/>
    <row r="122" spans="1:6" ht="14.25" customHeight="1"/>
    <row r="123" spans="1:6" ht="14.25" customHeight="1"/>
    <row r="124" spans="1:6" ht="14.25" customHeight="1"/>
    <row r="125" spans="1:6" ht="14.25" customHeight="1"/>
    <row r="126" spans="1:6" ht="14.25" customHeight="1"/>
    <row r="127" spans="1:6" ht="14.25" customHeight="1"/>
    <row r="128" spans="1:6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</sheetData>
  <sheetProtection password="F3FB" sheet="1" scenarios="1" selectLockedCells="1"/>
  <mergeCells count="30">
    <mergeCell ref="A83:A92"/>
    <mergeCell ref="B83:B87"/>
    <mergeCell ref="B88:B91"/>
    <mergeCell ref="B92:C92"/>
    <mergeCell ref="D2:F2"/>
    <mergeCell ref="A3:F3"/>
    <mergeCell ref="A4:F4"/>
    <mergeCell ref="A6:C6"/>
    <mergeCell ref="A7:A82"/>
    <mergeCell ref="B7:B18"/>
    <mergeCell ref="B19:B81"/>
    <mergeCell ref="B82:C82"/>
    <mergeCell ref="A93:C93"/>
    <mergeCell ref="A102:C102"/>
    <mergeCell ref="A103:A112"/>
    <mergeCell ref="B103:C103"/>
    <mergeCell ref="B104:C104"/>
    <mergeCell ref="B105:C105"/>
    <mergeCell ref="B106:C106"/>
    <mergeCell ref="A94:A101"/>
    <mergeCell ref="B94:B96"/>
    <mergeCell ref="B97:B100"/>
    <mergeCell ref="B101:C101"/>
    <mergeCell ref="A113:F113"/>
    <mergeCell ref="B107:C107"/>
    <mergeCell ref="B110:C110"/>
    <mergeCell ref="B111:C111"/>
    <mergeCell ref="B112:C112"/>
    <mergeCell ref="B109:C109"/>
    <mergeCell ref="B108:C108"/>
  </mergeCells>
  <phoneticPr fontId="2"/>
  <pageMargins left="0" right="0" top="0.39370078740157483" bottom="0" header="0" footer="0"/>
  <pageSetup paperSize="9" firstPageNumber="11" orientation="portrait" useFirstPageNumber="1" horizontalDpi="300" verticalDpi="300" r:id="rId1"/>
  <headerFooter scaleWithDoc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3.375" style="1" customWidth="1"/>
    <col min="3" max="3" width="38.75" style="1" customWidth="1"/>
    <col min="4" max="6" width="16.625" style="1" customWidth="1"/>
    <col min="7" max="7" width="1.5" style="1" customWidth="1"/>
    <col min="8" max="16384" width="9" style="1"/>
  </cols>
  <sheetData>
    <row r="1" spans="1:6" ht="21.75" customHeight="1">
      <c r="A1" s="20"/>
      <c r="B1" s="20"/>
      <c r="C1" s="20"/>
      <c r="D1" s="20"/>
      <c r="E1" s="20"/>
      <c r="F1" s="20"/>
    </row>
    <row r="2" spans="1:6" ht="15.75" customHeight="1">
      <c r="A2" s="76"/>
      <c r="B2" s="76"/>
      <c r="C2" s="76"/>
      <c r="D2" s="122" t="s">
        <v>258</v>
      </c>
      <c r="E2" s="122"/>
      <c r="F2" s="122"/>
    </row>
    <row r="3" spans="1:6" ht="14.25">
      <c r="A3" s="123" t="s">
        <v>325</v>
      </c>
      <c r="B3" s="123"/>
      <c r="C3" s="123"/>
      <c r="D3" s="123"/>
      <c r="E3" s="123"/>
      <c r="F3" s="123"/>
    </row>
    <row r="4" spans="1:6">
      <c r="A4" s="120" t="s">
        <v>103</v>
      </c>
      <c r="B4" s="120"/>
      <c r="C4" s="120"/>
      <c r="D4" s="120"/>
      <c r="E4" s="120"/>
      <c r="F4" s="120"/>
    </row>
    <row r="5" spans="1:6" ht="13.5" customHeight="1">
      <c r="A5" s="76"/>
      <c r="B5" s="76"/>
      <c r="C5" s="76"/>
      <c r="D5" s="76"/>
      <c r="E5" s="76"/>
      <c r="F5" s="77" t="s">
        <v>57</v>
      </c>
    </row>
    <row r="6" spans="1:6" ht="14.25" customHeight="1">
      <c r="A6" s="117" t="s">
        <v>37</v>
      </c>
      <c r="B6" s="118"/>
      <c r="C6" s="119"/>
      <c r="D6" s="8" t="s">
        <v>62</v>
      </c>
      <c r="E6" s="8" t="s">
        <v>63</v>
      </c>
      <c r="F6" s="8" t="s">
        <v>64</v>
      </c>
    </row>
    <row r="7" spans="1:6" ht="14.25" customHeight="1">
      <c r="A7" s="98" t="s">
        <v>22</v>
      </c>
      <c r="B7" s="98" t="s">
        <v>15</v>
      </c>
      <c r="C7" s="83" t="s">
        <v>219</v>
      </c>
      <c r="D7" s="79">
        <v>5707000</v>
      </c>
      <c r="E7" s="79">
        <v>5817000</v>
      </c>
      <c r="F7" s="79">
        <f t="shared" ref="F7:F45" si="0">D7-E7</f>
        <v>-110000</v>
      </c>
    </row>
    <row r="8" spans="1:6" ht="14.25" customHeight="1">
      <c r="A8" s="99"/>
      <c r="B8" s="99"/>
      <c r="C8" s="10" t="s">
        <v>261</v>
      </c>
      <c r="D8" s="13">
        <v>5707000</v>
      </c>
      <c r="E8" s="13">
        <v>5817000</v>
      </c>
      <c r="F8" s="13">
        <f>D8-E8</f>
        <v>-110000</v>
      </c>
    </row>
    <row r="9" spans="1:6" ht="14.25" customHeight="1">
      <c r="A9" s="99"/>
      <c r="B9" s="99"/>
      <c r="C9" s="10" t="s">
        <v>309</v>
      </c>
      <c r="D9" s="13">
        <v>5707000</v>
      </c>
      <c r="E9" s="13">
        <v>5817000</v>
      </c>
      <c r="F9" s="13">
        <f>D9-E9</f>
        <v>-110000</v>
      </c>
    </row>
    <row r="10" spans="1:6" ht="14.25" customHeight="1">
      <c r="A10" s="99"/>
      <c r="B10" s="99"/>
      <c r="C10" s="10" t="s">
        <v>220</v>
      </c>
      <c r="D10" s="13">
        <v>0</v>
      </c>
      <c r="E10" s="13">
        <v>3000</v>
      </c>
      <c r="F10" s="13">
        <f>D10-E10</f>
        <v>-3000</v>
      </c>
    </row>
    <row r="11" spans="1:6" ht="14.25" customHeight="1">
      <c r="A11" s="99"/>
      <c r="B11" s="99"/>
      <c r="C11" s="10" t="s">
        <v>221</v>
      </c>
      <c r="D11" s="13">
        <v>386980</v>
      </c>
      <c r="E11" s="13">
        <v>320048</v>
      </c>
      <c r="F11" s="13">
        <f>D11-E11</f>
        <v>66932</v>
      </c>
    </row>
    <row r="12" spans="1:6" ht="14.25" customHeight="1">
      <c r="A12" s="99"/>
      <c r="B12" s="99"/>
      <c r="C12" s="10" t="s">
        <v>246</v>
      </c>
      <c r="D12" s="13">
        <v>386980</v>
      </c>
      <c r="E12" s="13">
        <v>320048</v>
      </c>
      <c r="F12" s="13">
        <f>D12-E12</f>
        <v>66932</v>
      </c>
    </row>
    <row r="13" spans="1:6" ht="14.25" customHeight="1">
      <c r="A13" s="99"/>
      <c r="B13" s="99"/>
      <c r="C13" s="10" t="s">
        <v>247</v>
      </c>
      <c r="D13" s="13">
        <v>386980</v>
      </c>
      <c r="E13" s="13">
        <v>320048</v>
      </c>
      <c r="F13" s="13">
        <f t="shared" si="0"/>
        <v>66932</v>
      </c>
    </row>
    <row r="14" spans="1:6" ht="14.25" customHeight="1">
      <c r="A14" s="99"/>
      <c r="B14" s="100"/>
      <c r="C14" s="8" t="s">
        <v>23</v>
      </c>
      <c r="D14" s="14">
        <v>6093980</v>
      </c>
      <c r="E14" s="14">
        <v>6140048</v>
      </c>
      <c r="F14" s="14">
        <f t="shared" si="0"/>
        <v>-46068</v>
      </c>
    </row>
    <row r="15" spans="1:6" ht="14.25" customHeight="1">
      <c r="A15" s="99"/>
      <c r="B15" s="99" t="s">
        <v>16</v>
      </c>
      <c r="C15" s="10" t="s">
        <v>222</v>
      </c>
      <c r="D15" s="13">
        <v>3523057</v>
      </c>
      <c r="E15" s="13">
        <v>3526319</v>
      </c>
      <c r="F15" s="13">
        <f t="shared" si="0"/>
        <v>-3262</v>
      </c>
    </row>
    <row r="16" spans="1:6" ht="14.25" customHeight="1">
      <c r="A16" s="99"/>
      <c r="B16" s="99"/>
      <c r="C16" s="10" t="s">
        <v>263</v>
      </c>
      <c r="D16" s="13">
        <v>2980941</v>
      </c>
      <c r="E16" s="13">
        <v>3102373</v>
      </c>
      <c r="F16" s="13">
        <f t="shared" ref="F16:F43" si="1">D16-E16</f>
        <v>-121432</v>
      </c>
    </row>
    <row r="17" spans="1:6" ht="14.25" customHeight="1">
      <c r="A17" s="99"/>
      <c r="B17" s="99"/>
      <c r="C17" s="10" t="s">
        <v>137</v>
      </c>
      <c r="D17" s="13">
        <v>2811441</v>
      </c>
      <c r="E17" s="13">
        <v>2970373</v>
      </c>
      <c r="F17" s="13">
        <f t="shared" si="1"/>
        <v>-158932</v>
      </c>
    </row>
    <row r="18" spans="1:6" ht="14.25" customHeight="1">
      <c r="A18" s="99"/>
      <c r="B18" s="99"/>
      <c r="C18" s="10" t="s">
        <v>139</v>
      </c>
      <c r="D18" s="13">
        <v>145500</v>
      </c>
      <c r="E18" s="13">
        <v>132000</v>
      </c>
      <c r="F18" s="13">
        <f t="shared" si="1"/>
        <v>13500</v>
      </c>
    </row>
    <row r="19" spans="1:6" ht="14.25" customHeight="1">
      <c r="A19" s="99"/>
      <c r="B19" s="99"/>
      <c r="C19" s="10" t="s">
        <v>215</v>
      </c>
      <c r="D19" s="13">
        <v>24000</v>
      </c>
      <c r="E19" s="13">
        <v>0</v>
      </c>
      <c r="F19" s="13">
        <f t="shared" si="1"/>
        <v>24000</v>
      </c>
    </row>
    <row r="20" spans="1:6" ht="14.25" customHeight="1">
      <c r="A20" s="99"/>
      <c r="B20" s="99"/>
      <c r="C20" s="10" t="s">
        <v>264</v>
      </c>
      <c r="D20" s="13">
        <v>224048</v>
      </c>
      <c r="E20" s="13">
        <v>189171</v>
      </c>
      <c r="F20" s="13">
        <f t="shared" si="1"/>
        <v>34877</v>
      </c>
    </row>
    <row r="21" spans="1:6" ht="14.25" customHeight="1">
      <c r="A21" s="99"/>
      <c r="B21" s="99"/>
      <c r="C21" s="10" t="s">
        <v>265</v>
      </c>
      <c r="D21" s="13">
        <v>284858</v>
      </c>
      <c r="E21" s="13">
        <v>175160</v>
      </c>
      <c r="F21" s="13">
        <f t="shared" si="1"/>
        <v>109698</v>
      </c>
    </row>
    <row r="22" spans="1:6" ht="14.25" customHeight="1">
      <c r="A22" s="99"/>
      <c r="B22" s="99"/>
      <c r="C22" s="10" t="s">
        <v>266</v>
      </c>
      <c r="D22" s="13">
        <v>284858</v>
      </c>
      <c r="E22" s="13">
        <v>175160</v>
      </c>
      <c r="F22" s="13">
        <f t="shared" si="1"/>
        <v>109698</v>
      </c>
    </row>
    <row r="23" spans="1:6" ht="14.25" customHeight="1">
      <c r="A23" s="99"/>
      <c r="B23" s="99"/>
      <c r="C23" s="10" t="s">
        <v>269</v>
      </c>
      <c r="D23" s="13">
        <v>33210</v>
      </c>
      <c r="E23" s="13">
        <v>59615</v>
      </c>
      <c r="F23" s="13">
        <f t="shared" si="1"/>
        <v>-26405</v>
      </c>
    </row>
    <row r="24" spans="1:6" ht="14.25" customHeight="1">
      <c r="A24" s="99"/>
      <c r="B24" s="99"/>
      <c r="C24" s="10" t="s">
        <v>223</v>
      </c>
      <c r="D24" s="13">
        <v>1271659</v>
      </c>
      <c r="E24" s="13">
        <v>1285120</v>
      </c>
      <c r="F24" s="13">
        <f t="shared" si="1"/>
        <v>-13461</v>
      </c>
    </row>
    <row r="25" spans="1:6" ht="14.25" customHeight="1">
      <c r="A25" s="99"/>
      <c r="B25" s="99"/>
      <c r="C25" s="10" t="s">
        <v>270</v>
      </c>
      <c r="D25" s="13">
        <v>634613</v>
      </c>
      <c r="E25" s="13">
        <v>605046</v>
      </c>
      <c r="F25" s="13">
        <f t="shared" si="1"/>
        <v>29567</v>
      </c>
    </row>
    <row r="26" spans="1:6" ht="14.25" customHeight="1">
      <c r="A26" s="99"/>
      <c r="B26" s="99"/>
      <c r="C26" s="10" t="s">
        <v>271</v>
      </c>
      <c r="D26" s="13">
        <v>1126</v>
      </c>
      <c r="E26" s="13">
        <v>6557</v>
      </c>
      <c r="F26" s="13">
        <f t="shared" si="1"/>
        <v>-5431</v>
      </c>
    </row>
    <row r="27" spans="1:6" ht="14.25" customHeight="1">
      <c r="A27" s="99"/>
      <c r="B27" s="99"/>
      <c r="C27" s="10" t="s">
        <v>272</v>
      </c>
      <c r="D27" s="13">
        <v>73717</v>
      </c>
      <c r="E27" s="13">
        <v>41198</v>
      </c>
      <c r="F27" s="13">
        <f t="shared" si="1"/>
        <v>32519</v>
      </c>
    </row>
    <row r="28" spans="1:6" ht="14.25" customHeight="1">
      <c r="A28" s="99"/>
      <c r="B28" s="99"/>
      <c r="C28" s="10" t="s">
        <v>274</v>
      </c>
      <c r="D28" s="13">
        <v>95244</v>
      </c>
      <c r="E28" s="13">
        <v>247249</v>
      </c>
      <c r="F28" s="13">
        <f t="shared" si="1"/>
        <v>-152005</v>
      </c>
    </row>
    <row r="29" spans="1:6" ht="14.25" customHeight="1">
      <c r="A29" s="99"/>
      <c r="B29" s="99"/>
      <c r="C29" s="10" t="s">
        <v>275</v>
      </c>
      <c r="D29" s="13">
        <v>38943</v>
      </c>
      <c r="E29" s="13">
        <v>65376</v>
      </c>
      <c r="F29" s="13">
        <f t="shared" si="1"/>
        <v>-26433</v>
      </c>
    </row>
    <row r="30" spans="1:6" ht="14.25" customHeight="1">
      <c r="A30" s="99"/>
      <c r="B30" s="99"/>
      <c r="C30" s="10" t="s">
        <v>276</v>
      </c>
      <c r="D30" s="13">
        <v>45500</v>
      </c>
      <c r="E30" s="13">
        <v>44950</v>
      </c>
      <c r="F30" s="13">
        <f t="shared" si="1"/>
        <v>550</v>
      </c>
    </row>
    <row r="31" spans="1:6" ht="14.25" customHeight="1">
      <c r="A31" s="99"/>
      <c r="B31" s="99"/>
      <c r="C31" s="10" t="s">
        <v>277</v>
      </c>
      <c r="D31" s="13">
        <v>290916</v>
      </c>
      <c r="E31" s="13">
        <v>250956</v>
      </c>
      <c r="F31" s="13">
        <f t="shared" si="1"/>
        <v>39960</v>
      </c>
    </row>
    <row r="32" spans="1:6" ht="14.25" customHeight="1">
      <c r="A32" s="99"/>
      <c r="B32" s="99"/>
      <c r="C32" s="10" t="s">
        <v>317</v>
      </c>
      <c r="D32" s="13">
        <v>91600</v>
      </c>
      <c r="E32" s="13">
        <v>0</v>
      </c>
      <c r="F32" s="13">
        <f t="shared" si="1"/>
        <v>91600</v>
      </c>
    </row>
    <row r="33" spans="1:6" ht="14.25" customHeight="1">
      <c r="A33" s="99"/>
      <c r="B33" s="99"/>
      <c r="C33" s="10" t="s">
        <v>278</v>
      </c>
      <c r="D33" s="13">
        <v>0</v>
      </c>
      <c r="E33" s="13">
        <v>23788</v>
      </c>
      <c r="F33" s="13">
        <f t="shared" si="1"/>
        <v>-23788</v>
      </c>
    </row>
    <row r="34" spans="1:6" ht="14.25" customHeight="1">
      <c r="A34" s="99"/>
      <c r="B34" s="99"/>
      <c r="C34" s="10" t="s">
        <v>224</v>
      </c>
      <c r="D34" s="13">
        <v>328220</v>
      </c>
      <c r="E34" s="13">
        <v>327776</v>
      </c>
      <c r="F34" s="13">
        <f t="shared" si="1"/>
        <v>444</v>
      </c>
    </row>
    <row r="35" spans="1:6" ht="14.25" customHeight="1">
      <c r="A35" s="99"/>
      <c r="B35" s="99"/>
      <c r="C35" s="10" t="s">
        <v>279</v>
      </c>
      <c r="D35" s="13">
        <v>22040</v>
      </c>
      <c r="E35" s="13">
        <v>17680</v>
      </c>
      <c r="F35" s="13">
        <f t="shared" si="1"/>
        <v>4360</v>
      </c>
    </row>
    <row r="36" spans="1:6" ht="14.25" customHeight="1">
      <c r="A36" s="99"/>
      <c r="B36" s="99"/>
      <c r="C36" s="10" t="s">
        <v>281</v>
      </c>
      <c r="D36" s="13">
        <v>635</v>
      </c>
      <c r="E36" s="13">
        <v>7996</v>
      </c>
      <c r="F36" s="13">
        <f t="shared" si="1"/>
        <v>-7361</v>
      </c>
    </row>
    <row r="37" spans="1:6" ht="14.25" customHeight="1">
      <c r="A37" s="99"/>
      <c r="B37" s="99"/>
      <c r="C37" s="10" t="s">
        <v>249</v>
      </c>
      <c r="D37" s="13">
        <v>2822</v>
      </c>
      <c r="E37" s="13">
        <v>21150</v>
      </c>
      <c r="F37" s="13">
        <f t="shared" si="1"/>
        <v>-18328</v>
      </c>
    </row>
    <row r="38" spans="1:6" ht="14.25" customHeight="1">
      <c r="A38" s="99"/>
      <c r="B38" s="99"/>
      <c r="C38" s="10" t="s">
        <v>282</v>
      </c>
      <c r="D38" s="13">
        <v>38202</v>
      </c>
      <c r="E38" s="13">
        <v>47791</v>
      </c>
      <c r="F38" s="13">
        <f t="shared" si="1"/>
        <v>-9589</v>
      </c>
    </row>
    <row r="39" spans="1:6" ht="14.25" customHeight="1">
      <c r="A39" s="99"/>
      <c r="B39" s="99"/>
      <c r="C39" s="10" t="s">
        <v>283</v>
      </c>
      <c r="D39" s="13">
        <v>137310</v>
      </c>
      <c r="E39" s="13">
        <v>51844</v>
      </c>
      <c r="F39" s="13">
        <f t="shared" si="1"/>
        <v>85466</v>
      </c>
    </row>
    <row r="40" spans="1:6" ht="14.25" customHeight="1">
      <c r="A40" s="99"/>
      <c r="B40" s="99"/>
      <c r="C40" s="10" t="s">
        <v>250</v>
      </c>
      <c r="D40" s="13">
        <v>121573</v>
      </c>
      <c r="E40" s="13">
        <v>137457</v>
      </c>
      <c r="F40" s="13">
        <f t="shared" si="1"/>
        <v>-15884</v>
      </c>
    </row>
    <row r="41" spans="1:6" ht="14.25" customHeight="1">
      <c r="A41" s="99"/>
      <c r="B41" s="99"/>
      <c r="C41" s="10" t="s">
        <v>252</v>
      </c>
      <c r="D41" s="13">
        <v>5638</v>
      </c>
      <c r="E41" s="13">
        <v>39788</v>
      </c>
      <c r="F41" s="13">
        <f t="shared" si="1"/>
        <v>-34150</v>
      </c>
    </row>
    <row r="42" spans="1:6" ht="14.25" customHeight="1">
      <c r="A42" s="99"/>
      <c r="B42" s="99"/>
      <c r="C42" s="10" t="s">
        <v>253</v>
      </c>
      <c r="D42" s="13">
        <v>0</v>
      </c>
      <c r="E42" s="13">
        <v>4070</v>
      </c>
      <c r="F42" s="13">
        <f t="shared" si="1"/>
        <v>-4070</v>
      </c>
    </row>
    <row r="43" spans="1:6" ht="14.25" customHeight="1">
      <c r="A43" s="99"/>
      <c r="B43" s="99"/>
      <c r="C43" s="10" t="s">
        <v>254</v>
      </c>
      <c r="D43" s="13">
        <v>0</v>
      </c>
      <c r="E43" s="13">
        <v>4070</v>
      </c>
      <c r="F43" s="13">
        <f t="shared" si="1"/>
        <v>-4070</v>
      </c>
    </row>
    <row r="44" spans="1:6" ht="14.25" customHeight="1">
      <c r="A44" s="99"/>
      <c r="B44" s="99"/>
      <c r="C44" s="27" t="s">
        <v>225</v>
      </c>
      <c r="D44" s="69">
        <v>143268</v>
      </c>
      <c r="E44" s="69">
        <v>154972</v>
      </c>
      <c r="F44" s="69">
        <f t="shared" si="0"/>
        <v>-11704</v>
      </c>
    </row>
    <row r="45" spans="1:6" ht="14.25" customHeight="1">
      <c r="A45" s="99"/>
      <c r="B45" s="100"/>
      <c r="C45" s="8" t="s">
        <v>24</v>
      </c>
      <c r="D45" s="14">
        <v>5266204</v>
      </c>
      <c r="E45" s="14">
        <v>5294187</v>
      </c>
      <c r="F45" s="14">
        <f t="shared" si="0"/>
        <v>-27983</v>
      </c>
    </row>
    <row r="46" spans="1:6" ht="14.25" customHeight="1">
      <c r="A46" s="100"/>
      <c r="B46" s="105" t="s">
        <v>32</v>
      </c>
      <c r="C46" s="105"/>
      <c r="D46" s="14">
        <f>D14-D45</f>
        <v>827776</v>
      </c>
      <c r="E46" s="14">
        <f>E14-E45</f>
        <v>845861</v>
      </c>
      <c r="F46" s="14">
        <f>F14-F45</f>
        <v>-18085</v>
      </c>
    </row>
    <row r="47" spans="1:6" ht="14.25" customHeight="1">
      <c r="A47" s="98" t="s">
        <v>26</v>
      </c>
      <c r="B47" s="98" t="s">
        <v>15</v>
      </c>
      <c r="C47" s="83" t="s">
        <v>228</v>
      </c>
      <c r="D47" s="79">
        <v>163</v>
      </c>
      <c r="E47" s="79">
        <v>159</v>
      </c>
      <c r="F47" s="79">
        <f t="shared" ref="F47:F53" si="2">D47-E47</f>
        <v>4</v>
      </c>
    </row>
    <row r="48" spans="1:6" ht="14.25" customHeight="1">
      <c r="A48" s="99"/>
      <c r="B48" s="99"/>
      <c r="C48" s="10" t="s">
        <v>229</v>
      </c>
      <c r="D48" s="13">
        <v>24400</v>
      </c>
      <c r="E48" s="13">
        <v>22000</v>
      </c>
      <c r="F48" s="13">
        <f>D48-E48</f>
        <v>2400</v>
      </c>
    </row>
    <row r="49" spans="1:6" ht="14.25" customHeight="1">
      <c r="A49" s="99"/>
      <c r="B49" s="99"/>
      <c r="C49" s="10" t="s">
        <v>290</v>
      </c>
      <c r="D49" s="13">
        <v>24400</v>
      </c>
      <c r="E49" s="13">
        <v>22000</v>
      </c>
      <c r="F49" s="13">
        <f t="shared" si="2"/>
        <v>2400</v>
      </c>
    </row>
    <row r="50" spans="1:6" ht="14.25" customHeight="1">
      <c r="A50" s="99"/>
      <c r="B50" s="100"/>
      <c r="C50" s="8" t="s">
        <v>33</v>
      </c>
      <c r="D50" s="14">
        <v>24563</v>
      </c>
      <c r="E50" s="14">
        <v>22159</v>
      </c>
      <c r="F50" s="14">
        <f t="shared" si="2"/>
        <v>2404</v>
      </c>
    </row>
    <row r="51" spans="1:6" ht="14.25" customHeight="1">
      <c r="A51" s="99"/>
      <c r="B51" s="98" t="s">
        <v>16</v>
      </c>
      <c r="C51" s="7" t="s">
        <v>231</v>
      </c>
      <c r="D51" s="79">
        <v>24400</v>
      </c>
      <c r="E51" s="79">
        <v>22000</v>
      </c>
      <c r="F51" s="79">
        <f t="shared" si="2"/>
        <v>2400</v>
      </c>
    </row>
    <row r="52" spans="1:6" ht="14.25" customHeight="1">
      <c r="A52" s="99"/>
      <c r="B52" s="99"/>
      <c r="C52" s="7" t="s">
        <v>291</v>
      </c>
      <c r="D52" s="13">
        <v>24400</v>
      </c>
      <c r="E52" s="13">
        <v>22000</v>
      </c>
      <c r="F52" s="13">
        <f t="shared" si="2"/>
        <v>2400</v>
      </c>
    </row>
    <row r="53" spans="1:6" ht="14.25" customHeight="1">
      <c r="A53" s="99"/>
      <c r="B53" s="100"/>
      <c r="C53" s="8" t="s">
        <v>34</v>
      </c>
      <c r="D53" s="14">
        <v>24400</v>
      </c>
      <c r="E53" s="14">
        <v>22000</v>
      </c>
      <c r="F53" s="14">
        <f t="shared" si="2"/>
        <v>2400</v>
      </c>
    </row>
    <row r="54" spans="1:6" ht="14.25" customHeight="1">
      <c r="A54" s="100"/>
      <c r="B54" s="105" t="s">
        <v>35</v>
      </c>
      <c r="C54" s="105"/>
      <c r="D54" s="14">
        <f>D50-D53</f>
        <v>163</v>
      </c>
      <c r="E54" s="14">
        <f>E50-E53</f>
        <v>159</v>
      </c>
      <c r="F54" s="14">
        <f>F50-F53</f>
        <v>4</v>
      </c>
    </row>
    <row r="55" spans="1:6" ht="14.25" customHeight="1">
      <c r="A55" s="117" t="s">
        <v>30</v>
      </c>
      <c r="B55" s="118"/>
      <c r="C55" s="119"/>
      <c r="D55" s="14">
        <f>D46+D54</f>
        <v>827939</v>
      </c>
      <c r="E55" s="14">
        <f>E46+E54</f>
        <v>846020</v>
      </c>
      <c r="F55" s="14">
        <f>F46+F54</f>
        <v>-18081</v>
      </c>
    </row>
    <row r="56" spans="1:6" ht="14.25" customHeight="1">
      <c r="A56" s="98" t="s">
        <v>256</v>
      </c>
      <c r="B56" s="98" t="s">
        <v>257</v>
      </c>
      <c r="C56" s="10" t="s">
        <v>242</v>
      </c>
      <c r="D56" s="13">
        <v>0</v>
      </c>
      <c r="E56" s="13">
        <v>7179</v>
      </c>
      <c r="F56" s="13">
        <f t="shared" ref="F56:F59" si="3">D56-E56</f>
        <v>-7179</v>
      </c>
    </row>
    <row r="57" spans="1:6" ht="14.25" customHeight="1">
      <c r="A57" s="99"/>
      <c r="B57" s="100"/>
      <c r="C57" s="8" t="s">
        <v>19</v>
      </c>
      <c r="D57" s="14">
        <v>0</v>
      </c>
      <c r="E57" s="14">
        <v>7179</v>
      </c>
      <c r="F57" s="14">
        <f t="shared" si="3"/>
        <v>-7179</v>
      </c>
    </row>
    <row r="58" spans="1:6" ht="14.25" customHeight="1">
      <c r="A58" s="99"/>
      <c r="B58" s="98" t="s">
        <v>230</v>
      </c>
      <c r="C58" s="10" t="s">
        <v>243</v>
      </c>
      <c r="D58" s="13">
        <v>1007370</v>
      </c>
      <c r="E58" s="13">
        <v>550000</v>
      </c>
      <c r="F58" s="13">
        <f t="shared" si="3"/>
        <v>457370</v>
      </c>
    </row>
    <row r="59" spans="1:6" ht="14.25" customHeight="1">
      <c r="A59" s="99"/>
      <c r="B59" s="100"/>
      <c r="C59" s="8" t="s">
        <v>20</v>
      </c>
      <c r="D59" s="14">
        <v>1007370</v>
      </c>
      <c r="E59" s="14">
        <v>550000</v>
      </c>
      <c r="F59" s="14">
        <f t="shared" si="3"/>
        <v>457370</v>
      </c>
    </row>
    <row r="60" spans="1:6" ht="14.25" customHeight="1">
      <c r="A60" s="100"/>
      <c r="B60" s="113" t="s">
        <v>36</v>
      </c>
      <c r="C60" s="114"/>
      <c r="D60" s="14">
        <f>D57-D59</f>
        <v>-1007370</v>
      </c>
      <c r="E60" s="14">
        <f>E57-E59</f>
        <v>-542821</v>
      </c>
      <c r="F60" s="14">
        <f>F57-F59</f>
        <v>-464549</v>
      </c>
    </row>
    <row r="61" spans="1:6" ht="14.25" customHeight="1">
      <c r="A61" s="113" t="s">
        <v>65</v>
      </c>
      <c r="B61" s="126"/>
      <c r="C61" s="114"/>
      <c r="D61" s="14">
        <f>D55+D60</f>
        <v>-179431</v>
      </c>
      <c r="E61" s="14">
        <f>E55+E60</f>
        <v>303199</v>
      </c>
      <c r="F61" s="14">
        <f>F55+F60</f>
        <v>-482630</v>
      </c>
    </row>
    <row r="62" spans="1:6" ht="14.25" customHeight="1">
      <c r="A62" s="98" t="s">
        <v>17</v>
      </c>
      <c r="B62" s="113" t="s">
        <v>66</v>
      </c>
      <c r="C62" s="114"/>
      <c r="D62" s="14">
        <v>1959526</v>
      </c>
      <c r="E62" s="14">
        <v>1656327</v>
      </c>
      <c r="F62" s="14">
        <f>D62-E62</f>
        <v>303199</v>
      </c>
    </row>
    <row r="63" spans="1:6" ht="14.25" customHeight="1">
      <c r="A63" s="99"/>
      <c r="B63" s="113" t="s">
        <v>67</v>
      </c>
      <c r="C63" s="114"/>
      <c r="D63" s="14">
        <f>D61+D62</f>
        <v>1780095</v>
      </c>
      <c r="E63" s="14">
        <f>E61+E62</f>
        <v>1959526</v>
      </c>
      <c r="F63" s="14">
        <f>F61+F62</f>
        <v>-179431</v>
      </c>
    </row>
    <row r="64" spans="1:6" ht="14.25" customHeight="1">
      <c r="A64" s="99"/>
      <c r="B64" s="113" t="s">
        <v>68</v>
      </c>
      <c r="C64" s="114"/>
      <c r="D64" s="14">
        <v>0</v>
      </c>
      <c r="E64" s="14">
        <v>0</v>
      </c>
      <c r="F64" s="14">
        <f t="shared" ref="F64:F66" si="4">D64-E64</f>
        <v>0</v>
      </c>
    </row>
    <row r="65" spans="1:6" ht="14.25" customHeight="1">
      <c r="A65" s="99"/>
      <c r="B65" s="113" t="s">
        <v>69</v>
      </c>
      <c r="C65" s="114"/>
      <c r="D65" s="14">
        <v>0</v>
      </c>
      <c r="E65" s="14">
        <v>0</v>
      </c>
      <c r="F65" s="14">
        <f t="shared" si="4"/>
        <v>0</v>
      </c>
    </row>
    <row r="66" spans="1:6" ht="14.25" customHeight="1">
      <c r="A66" s="99"/>
      <c r="B66" s="113" t="s">
        <v>70</v>
      </c>
      <c r="C66" s="114"/>
      <c r="D66" s="14">
        <v>0</v>
      </c>
      <c r="E66" s="14">
        <v>0</v>
      </c>
      <c r="F66" s="14">
        <f t="shared" si="4"/>
        <v>0</v>
      </c>
    </row>
    <row r="67" spans="1:6" ht="28.5" customHeight="1">
      <c r="A67" s="100"/>
      <c r="B67" s="140" t="s">
        <v>71</v>
      </c>
      <c r="C67" s="141"/>
      <c r="D67" s="14">
        <f>D63+D64+D65-D66</f>
        <v>1780095</v>
      </c>
      <c r="E67" s="14">
        <f>E63+E64+E65-E66</f>
        <v>1959526</v>
      </c>
      <c r="F67" s="14">
        <f>F63+F64+F65-F66</f>
        <v>-179431</v>
      </c>
    </row>
    <row r="68" spans="1:6" ht="14.25" customHeight="1">
      <c r="A68" s="124"/>
      <c r="B68" s="125"/>
      <c r="C68" s="125"/>
      <c r="D68" s="125"/>
      <c r="E68" s="125"/>
      <c r="F68" s="125"/>
    </row>
    <row r="69" spans="1:6" ht="14.25" customHeight="1"/>
    <row r="70" spans="1:6" ht="14.25" customHeight="1"/>
    <row r="71" spans="1:6" ht="14.25" customHeight="1"/>
    <row r="72" spans="1:6" ht="14.25" customHeight="1"/>
    <row r="73" spans="1:6" ht="14.25" customHeight="1"/>
    <row r="74" spans="1:6" ht="14.25" customHeight="1"/>
    <row r="75" spans="1:6" ht="14.25" customHeight="1"/>
    <row r="76" spans="1:6" ht="14.25" customHeight="1"/>
    <row r="77" spans="1:6" ht="14.25" customHeight="1"/>
    <row r="78" spans="1:6" ht="14.25" customHeight="1"/>
    <row r="79" spans="1:6" ht="14.25" customHeight="1"/>
    <row r="80" spans="1:6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</sheetData>
  <sheetProtection password="F3FB" sheet="1" scenarios="1" selectLockedCells="1"/>
  <mergeCells count="26">
    <mergeCell ref="A47:A54"/>
    <mergeCell ref="B47:B50"/>
    <mergeCell ref="B51:B53"/>
    <mergeCell ref="B54:C54"/>
    <mergeCell ref="D2:F2"/>
    <mergeCell ref="A3:F3"/>
    <mergeCell ref="A4:F4"/>
    <mergeCell ref="A6:C6"/>
    <mergeCell ref="A7:A46"/>
    <mergeCell ref="B7:B14"/>
    <mergeCell ref="B15:B45"/>
    <mergeCell ref="B46:C46"/>
    <mergeCell ref="A55:C55"/>
    <mergeCell ref="B66:C66"/>
    <mergeCell ref="B67:C67"/>
    <mergeCell ref="A68:F68"/>
    <mergeCell ref="A61:C61"/>
    <mergeCell ref="A62:A67"/>
    <mergeCell ref="B62:C62"/>
    <mergeCell ref="B63:C63"/>
    <mergeCell ref="B64:C64"/>
    <mergeCell ref="B65:C65"/>
    <mergeCell ref="A56:A60"/>
    <mergeCell ref="B56:B57"/>
    <mergeCell ref="B58:B59"/>
    <mergeCell ref="B60:C60"/>
  </mergeCells>
  <phoneticPr fontId="2"/>
  <pageMargins left="0" right="0" top="0.39370078740157483" bottom="0" header="0" footer="0"/>
  <pageSetup paperSize="9" firstPageNumber="11" orientation="portrait" useFirstPageNumber="1" horizontalDpi="300" verticalDpi="300" r:id="rId1"/>
  <headerFooter scaleWithDoc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3.375" style="1" customWidth="1"/>
    <col min="3" max="3" width="38.75" style="1" customWidth="1"/>
    <col min="4" max="6" width="16.625" style="1" customWidth="1"/>
    <col min="7" max="7" width="1.5" style="1" customWidth="1"/>
    <col min="8" max="16384" width="9" style="1"/>
  </cols>
  <sheetData>
    <row r="1" spans="1:6" ht="21.75" customHeight="1">
      <c r="A1" s="20"/>
      <c r="B1" s="20"/>
      <c r="C1" s="20"/>
      <c r="D1" s="20"/>
      <c r="E1" s="20"/>
      <c r="F1" s="20"/>
    </row>
    <row r="2" spans="1:6" ht="15.75" customHeight="1">
      <c r="A2" s="76"/>
      <c r="B2" s="76"/>
      <c r="C2" s="76"/>
      <c r="D2" s="122" t="s">
        <v>258</v>
      </c>
      <c r="E2" s="122"/>
      <c r="F2" s="122"/>
    </row>
    <row r="3" spans="1:6" ht="14.25">
      <c r="A3" s="123" t="s">
        <v>326</v>
      </c>
      <c r="B3" s="123"/>
      <c r="C3" s="123"/>
      <c r="D3" s="123"/>
      <c r="E3" s="123"/>
      <c r="F3" s="123"/>
    </row>
    <row r="4" spans="1:6">
      <c r="A4" s="120" t="s">
        <v>103</v>
      </c>
      <c r="B4" s="120"/>
      <c r="C4" s="120"/>
      <c r="D4" s="120"/>
      <c r="E4" s="120"/>
      <c r="F4" s="120"/>
    </row>
    <row r="5" spans="1:6" ht="13.5" customHeight="1">
      <c r="A5" s="76"/>
      <c r="B5" s="76"/>
      <c r="C5" s="76"/>
      <c r="D5" s="76"/>
      <c r="E5" s="76"/>
      <c r="F5" s="77" t="s">
        <v>57</v>
      </c>
    </row>
    <row r="6" spans="1:6" ht="14.25" customHeight="1">
      <c r="A6" s="117" t="s">
        <v>37</v>
      </c>
      <c r="B6" s="118"/>
      <c r="C6" s="119"/>
      <c r="D6" s="8" t="s">
        <v>62</v>
      </c>
      <c r="E6" s="8" t="s">
        <v>63</v>
      </c>
      <c r="F6" s="8" t="s">
        <v>64</v>
      </c>
    </row>
    <row r="7" spans="1:6" ht="14.25" customHeight="1">
      <c r="A7" s="98" t="s">
        <v>22</v>
      </c>
      <c r="B7" s="98" t="s">
        <v>15</v>
      </c>
      <c r="C7" s="83" t="s">
        <v>219</v>
      </c>
      <c r="D7" s="79">
        <v>5195000</v>
      </c>
      <c r="E7" s="79">
        <v>5105000</v>
      </c>
      <c r="F7" s="79">
        <f t="shared" ref="F7:F42" si="0">D7-E7</f>
        <v>90000</v>
      </c>
    </row>
    <row r="8" spans="1:6" ht="14.25" customHeight="1">
      <c r="A8" s="99"/>
      <c r="B8" s="99"/>
      <c r="C8" s="10" t="s">
        <v>261</v>
      </c>
      <c r="D8" s="13">
        <v>5195000</v>
      </c>
      <c r="E8" s="13">
        <v>5105000</v>
      </c>
      <c r="F8" s="13">
        <f>D8-E8</f>
        <v>90000</v>
      </c>
    </row>
    <row r="9" spans="1:6" ht="14.25" customHeight="1">
      <c r="A9" s="99"/>
      <c r="B9" s="99"/>
      <c r="C9" s="10" t="s">
        <v>309</v>
      </c>
      <c r="D9" s="13">
        <v>5195000</v>
      </c>
      <c r="E9" s="13">
        <v>5105000</v>
      </c>
      <c r="F9" s="13">
        <f>D9-E9</f>
        <v>90000</v>
      </c>
    </row>
    <row r="10" spans="1:6" ht="14.25" customHeight="1">
      <c r="A10" s="99"/>
      <c r="B10" s="99"/>
      <c r="C10" s="10" t="s">
        <v>220</v>
      </c>
      <c r="D10" s="13">
        <v>0</v>
      </c>
      <c r="E10" s="13">
        <v>3000</v>
      </c>
      <c r="F10" s="13">
        <f>D10-E10</f>
        <v>-3000</v>
      </c>
    </row>
    <row r="11" spans="1:6" ht="14.25" customHeight="1">
      <c r="A11" s="99"/>
      <c r="B11" s="99"/>
      <c r="C11" s="10" t="s">
        <v>221</v>
      </c>
      <c r="D11" s="13">
        <v>460390</v>
      </c>
      <c r="E11" s="13">
        <v>166480</v>
      </c>
      <c r="F11" s="13">
        <f>D11-E11</f>
        <v>293910</v>
      </c>
    </row>
    <row r="12" spans="1:6" ht="14.25" customHeight="1">
      <c r="A12" s="99"/>
      <c r="B12" s="99"/>
      <c r="C12" s="10" t="s">
        <v>246</v>
      </c>
      <c r="D12" s="13">
        <v>460390</v>
      </c>
      <c r="E12" s="13">
        <v>166480</v>
      </c>
      <c r="F12" s="13">
        <f>D12-E12</f>
        <v>293910</v>
      </c>
    </row>
    <row r="13" spans="1:6" ht="14.25" customHeight="1">
      <c r="A13" s="99"/>
      <c r="B13" s="99"/>
      <c r="C13" s="10" t="s">
        <v>247</v>
      </c>
      <c r="D13" s="13">
        <v>460390</v>
      </c>
      <c r="E13" s="13">
        <v>166480</v>
      </c>
      <c r="F13" s="13">
        <f t="shared" si="0"/>
        <v>293910</v>
      </c>
    </row>
    <row r="14" spans="1:6" ht="14.25" customHeight="1">
      <c r="A14" s="99"/>
      <c r="B14" s="100"/>
      <c r="C14" s="8" t="s">
        <v>23</v>
      </c>
      <c r="D14" s="14">
        <v>5655390</v>
      </c>
      <c r="E14" s="14">
        <v>5274480</v>
      </c>
      <c r="F14" s="14">
        <f t="shared" si="0"/>
        <v>380910</v>
      </c>
    </row>
    <row r="15" spans="1:6" ht="14.25" customHeight="1">
      <c r="A15" s="99"/>
      <c r="B15" s="99" t="s">
        <v>16</v>
      </c>
      <c r="C15" s="10" t="s">
        <v>222</v>
      </c>
      <c r="D15" s="13">
        <v>4697833</v>
      </c>
      <c r="E15" s="13">
        <v>4033379</v>
      </c>
      <c r="F15" s="13">
        <f t="shared" si="0"/>
        <v>664454</v>
      </c>
    </row>
    <row r="16" spans="1:6" ht="14.25" customHeight="1">
      <c r="A16" s="99"/>
      <c r="B16" s="99"/>
      <c r="C16" s="10" t="s">
        <v>263</v>
      </c>
      <c r="D16" s="13">
        <v>4227074</v>
      </c>
      <c r="E16" s="13">
        <v>3656141</v>
      </c>
      <c r="F16" s="13">
        <f t="shared" ref="F16:F40" si="1">D16-E16</f>
        <v>570933</v>
      </c>
    </row>
    <row r="17" spans="1:6" ht="14.25" customHeight="1">
      <c r="A17" s="99"/>
      <c r="B17" s="99"/>
      <c r="C17" s="10" t="s">
        <v>137</v>
      </c>
      <c r="D17" s="13">
        <v>3979321</v>
      </c>
      <c r="E17" s="13">
        <v>3504941</v>
      </c>
      <c r="F17" s="13">
        <f t="shared" si="1"/>
        <v>474380</v>
      </c>
    </row>
    <row r="18" spans="1:6" ht="14.25" customHeight="1">
      <c r="A18" s="99"/>
      <c r="B18" s="99"/>
      <c r="C18" s="10" t="s">
        <v>139</v>
      </c>
      <c r="D18" s="13">
        <v>206233</v>
      </c>
      <c r="E18" s="13">
        <v>103200</v>
      </c>
      <c r="F18" s="13">
        <f t="shared" si="1"/>
        <v>103033</v>
      </c>
    </row>
    <row r="19" spans="1:6" ht="14.25" customHeight="1">
      <c r="A19" s="99"/>
      <c r="B19" s="99"/>
      <c r="C19" s="10" t="s">
        <v>191</v>
      </c>
      <c r="D19" s="13">
        <v>41520</v>
      </c>
      <c r="E19" s="13">
        <v>48000</v>
      </c>
      <c r="F19" s="13">
        <f t="shared" si="1"/>
        <v>-6480</v>
      </c>
    </row>
    <row r="20" spans="1:6" ht="14.25" customHeight="1">
      <c r="A20" s="99"/>
      <c r="B20" s="99"/>
      <c r="C20" s="10" t="s">
        <v>264</v>
      </c>
      <c r="D20" s="13">
        <v>252543</v>
      </c>
      <c r="E20" s="13">
        <v>166434</v>
      </c>
      <c r="F20" s="13">
        <f t="shared" si="1"/>
        <v>86109</v>
      </c>
    </row>
    <row r="21" spans="1:6" ht="14.25" customHeight="1">
      <c r="A21" s="99"/>
      <c r="B21" s="99"/>
      <c r="C21" s="10" t="s">
        <v>265</v>
      </c>
      <c r="D21" s="13">
        <v>174140</v>
      </c>
      <c r="E21" s="13">
        <v>166950</v>
      </c>
      <c r="F21" s="13">
        <f t="shared" si="1"/>
        <v>7190</v>
      </c>
    </row>
    <row r="22" spans="1:6" ht="14.25" customHeight="1">
      <c r="A22" s="99"/>
      <c r="B22" s="99"/>
      <c r="C22" s="10" t="s">
        <v>266</v>
      </c>
      <c r="D22" s="13">
        <v>174140</v>
      </c>
      <c r="E22" s="13">
        <v>166950</v>
      </c>
      <c r="F22" s="13">
        <f t="shared" si="1"/>
        <v>7190</v>
      </c>
    </row>
    <row r="23" spans="1:6" ht="14.25" customHeight="1">
      <c r="A23" s="99"/>
      <c r="B23" s="99"/>
      <c r="C23" s="10" t="s">
        <v>269</v>
      </c>
      <c r="D23" s="13">
        <v>44076</v>
      </c>
      <c r="E23" s="13">
        <v>43854</v>
      </c>
      <c r="F23" s="13">
        <f t="shared" si="1"/>
        <v>222</v>
      </c>
    </row>
    <row r="24" spans="1:6" ht="14.25" customHeight="1">
      <c r="A24" s="99"/>
      <c r="B24" s="99"/>
      <c r="C24" s="10" t="s">
        <v>223</v>
      </c>
      <c r="D24" s="13">
        <v>1580798</v>
      </c>
      <c r="E24" s="13">
        <v>1221713</v>
      </c>
      <c r="F24" s="13">
        <f t="shared" si="1"/>
        <v>359085</v>
      </c>
    </row>
    <row r="25" spans="1:6" ht="14.25" customHeight="1">
      <c r="A25" s="99"/>
      <c r="B25" s="99"/>
      <c r="C25" s="10" t="s">
        <v>270</v>
      </c>
      <c r="D25" s="13">
        <v>831231</v>
      </c>
      <c r="E25" s="13">
        <v>583294</v>
      </c>
      <c r="F25" s="13">
        <f t="shared" si="1"/>
        <v>247937</v>
      </c>
    </row>
    <row r="26" spans="1:6" ht="14.25" customHeight="1">
      <c r="A26" s="99"/>
      <c r="B26" s="99"/>
      <c r="C26" s="10" t="s">
        <v>271</v>
      </c>
      <c r="D26" s="13">
        <v>1780</v>
      </c>
      <c r="E26" s="13">
        <v>1617</v>
      </c>
      <c r="F26" s="13">
        <f t="shared" si="1"/>
        <v>163</v>
      </c>
    </row>
    <row r="27" spans="1:6" ht="14.25" customHeight="1">
      <c r="A27" s="99"/>
      <c r="B27" s="99"/>
      <c r="C27" s="10" t="s">
        <v>272</v>
      </c>
      <c r="D27" s="13">
        <v>96592</v>
      </c>
      <c r="E27" s="13">
        <v>63897</v>
      </c>
      <c r="F27" s="13">
        <f t="shared" si="1"/>
        <v>32695</v>
      </c>
    </row>
    <row r="28" spans="1:6" ht="14.25" customHeight="1">
      <c r="A28" s="99"/>
      <c r="B28" s="99"/>
      <c r="C28" s="10" t="s">
        <v>275</v>
      </c>
      <c r="D28" s="13">
        <v>226377</v>
      </c>
      <c r="E28" s="13">
        <v>244749</v>
      </c>
      <c r="F28" s="13">
        <f t="shared" si="1"/>
        <v>-18372</v>
      </c>
    </row>
    <row r="29" spans="1:6" ht="14.25" customHeight="1">
      <c r="A29" s="99"/>
      <c r="B29" s="99"/>
      <c r="C29" s="10" t="s">
        <v>276</v>
      </c>
      <c r="D29" s="13">
        <v>67100</v>
      </c>
      <c r="E29" s="13">
        <v>98800</v>
      </c>
      <c r="F29" s="13">
        <f t="shared" si="1"/>
        <v>-31700</v>
      </c>
    </row>
    <row r="30" spans="1:6" ht="14.25" customHeight="1">
      <c r="A30" s="99"/>
      <c r="B30" s="99"/>
      <c r="C30" s="10" t="s">
        <v>277</v>
      </c>
      <c r="D30" s="13">
        <v>355716</v>
      </c>
      <c r="E30" s="13">
        <v>229356</v>
      </c>
      <c r="F30" s="13">
        <f t="shared" si="1"/>
        <v>126360</v>
      </c>
    </row>
    <row r="31" spans="1:6" ht="14.25" customHeight="1">
      <c r="A31" s="99"/>
      <c r="B31" s="99"/>
      <c r="C31" s="10" t="s">
        <v>317</v>
      </c>
      <c r="D31" s="13">
        <v>2002</v>
      </c>
      <c r="E31" s="13">
        <v>0</v>
      </c>
      <c r="F31" s="13">
        <f t="shared" si="1"/>
        <v>2002</v>
      </c>
    </row>
    <row r="32" spans="1:6" ht="14.25" customHeight="1">
      <c r="A32" s="99"/>
      <c r="B32" s="99"/>
      <c r="C32" s="10" t="s">
        <v>224</v>
      </c>
      <c r="D32" s="13">
        <v>191078</v>
      </c>
      <c r="E32" s="13">
        <v>312693</v>
      </c>
      <c r="F32" s="13">
        <f t="shared" si="1"/>
        <v>-121615</v>
      </c>
    </row>
    <row r="33" spans="1:6" ht="14.25" customHeight="1">
      <c r="A33" s="99"/>
      <c r="B33" s="99"/>
      <c r="C33" s="10" t="s">
        <v>279</v>
      </c>
      <c r="D33" s="13">
        <v>29240</v>
      </c>
      <c r="E33" s="13">
        <v>21590</v>
      </c>
      <c r="F33" s="13">
        <f t="shared" si="1"/>
        <v>7650</v>
      </c>
    </row>
    <row r="34" spans="1:6" ht="14.25" customHeight="1">
      <c r="A34" s="99"/>
      <c r="B34" s="99"/>
      <c r="C34" s="10" t="s">
        <v>281</v>
      </c>
      <c r="D34" s="13">
        <v>5027</v>
      </c>
      <c r="E34" s="13">
        <v>3497</v>
      </c>
      <c r="F34" s="13">
        <f t="shared" si="1"/>
        <v>1530</v>
      </c>
    </row>
    <row r="35" spans="1:6" ht="14.25" customHeight="1">
      <c r="A35" s="99"/>
      <c r="B35" s="99"/>
      <c r="C35" s="10" t="s">
        <v>249</v>
      </c>
      <c r="D35" s="13">
        <v>6940</v>
      </c>
      <c r="E35" s="13">
        <v>125276</v>
      </c>
      <c r="F35" s="13">
        <f t="shared" si="1"/>
        <v>-118336</v>
      </c>
    </row>
    <row r="36" spans="1:6" ht="14.25" customHeight="1">
      <c r="A36" s="99"/>
      <c r="B36" s="99"/>
      <c r="C36" s="10" t="s">
        <v>282</v>
      </c>
      <c r="D36" s="13">
        <v>45256</v>
      </c>
      <c r="E36" s="13">
        <v>37914</v>
      </c>
      <c r="F36" s="13">
        <f t="shared" si="1"/>
        <v>7342</v>
      </c>
    </row>
    <row r="37" spans="1:6" ht="14.25" customHeight="1">
      <c r="A37" s="99"/>
      <c r="B37" s="99"/>
      <c r="C37" s="10" t="s">
        <v>283</v>
      </c>
      <c r="D37" s="13">
        <v>38027</v>
      </c>
      <c r="E37" s="13">
        <v>18564</v>
      </c>
      <c r="F37" s="13">
        <f t="shared" si="1"/>
        <v>19463</v>
      </c>
    </row>
    <row r="38" spans="1:6" ht="14.25" customHeight="1">
      <c r="A38" s="99"/>
      <c r="B38" s="99"/>
      <c r="C38" s="10" t="s">
        <v>250</v>
      </c>
      <c r="D38" s="13">
        <v>61820</v>
      </c>
      <c r="E38" s="13">
        <v>65300</v>
      </c>
      <c r="F38" s="13">
        <f t="shared" si="1"/>
        <v>-3480</v>
      </c>
    </row>
    <row r="39" spans="1:6" ht="14.25" customHeight="1">
      <c r="A39" s="99"/>
      <c r="B39" s="99"/>
      <c r="C39" s="10" t="s">
        <v>252</v>
      </c>
      <c r="D39" s="13">
        <v>4768</v>
      </c>
      <c r="E39" s="13">
        <v>2592</v>
      </c>
      <c r="F39" s="13">
        <f t="shared" si="1"/>
        <v>2176</v>
      </c>
    </row>
    <row r="40" spans="1:6" ht="14.25" customHeight="1">
      <c r="A40" s="99"/>
      <c r="B40" s="99"/>
      <c r="C40" s="10" t="s">
        <v>253</v>
      </c>
      <c r="D40" s="13">
        <v>0</v>
      </c>
      <c r="E40" s="13">
        <v>37960</v>
      </c>
      <c r="F40" s="13">
        <f t="shared" si="1"/>
        <v>-37960</v>
      </c>
    </row>
    <row r="41" spans="1:6" ht="14.25" customHeight="1">
      <c r="A41" s="99"/>
      <c r="B41" s="99"/>
      <c r="C41" s="27" t="s">
        <v>254</v>
      </c>
      <c r="D41" s="69">
        <v>0</v>
      </c>
      <c r="E41" s="69">
        <v>37960</v>
      </c>
      <c r="F41" s="69">
        <f t="shared" si="0"/>
        <v>-37960</v>
      </c>
    </row>
    <row r="42" spans="1:6" ht="14.25" customHeight="1">
      <c r="A42" s="99"/>
      <c r="B42" s="100"/>
      <c r="C42" s="8" t="s">
        <v>24</v>
      </c>
      <c r="D42" s="14">
        <v>6469709</v>
      </c>
      <c r="E42" s="14">
        <v>5567785</v>
      </c>
      <c r="F42" s="14">
        <f t="shared" si="0"/>
        <v>901924</v>
      </c>
    </row>
    <row r="43" spans="1:6" ht="14.25" customHeight="1">
      <c r="A43" s="100"/>
      <c r="B43" s="105" t="s">
        <v>32</v>
      </c>
      <c r="C43" s="105"/>
      <c r="D43" s="14">
        <f>D14-D42</f>
        <v>-814319</v>
      </c>
      <c r="E43" s="14">
        <f>E14-E42</f>
        <v>-293305</v>
      </c>
      <c r="F43" s="14">
        <f>F14-F42</f>
        <v>-521014</v>
      </c>
    </row>
    <row r="44" spans="1:6" ht="14.25" customHeight="1">
      <c r="A44" s="98" t="s">
        <v>26</v>
      </c>
      <c r="B44" s="98" t="s">
        <v>15</v>
      </c>
      <c r="C44" s="83" t="s">
        <v>228</v>
      </c>
      <c r="D44" s="79">
        <v>62</v>
      </c>
      <c r="E44" s="79">
        <v>38</v>
      </c>
      <c r="F44" s="79">
        <f t="shared" ref="F44:F50" si="2">D44-E44</f>
        <v>24</v>
      </c>
    </row>
    <row r="45" spans="1:6" ht="14.25" customHeight="1">
      <c r="A45" s="99"/>
      <c r="B45" s="99"/>
      <c r="C45" s="10" t="s">
        <v>229</v>
      </c>
      <c r="D45" s="13">
        <v>16600</v>
      </c>
      <c r="E45" s="13">
        <v>30500</v>
      </c>
      <c r="F45" s="13">
        <f>D45-E45</f>
        <v>-13900</v>
      </c>
    </row>
    <row r="46" spans="1:6" ht="14.25" customHeight="1">
      <c r="A46" s="99"/>
      <c r="B46" s="99"/>
      <c r="C46" s="10" t="s">
        <v>290</v>
      </c>
      <c r="D46" s="13">
        <v>16600</v>
      </c>
      <c r="E46" s="13">
        <v>30500</v>
      </c>
      <c r="F46" s="13">
        <f t="shared" si="2"/>
        <v>-13900</v>
      </c>
    </row>
    <row r="47" spans="1:6" ht="14.25" customHeight="1">
      <c r="A47" s="99"/>
      <c r="B47" s="100"/>
      <c r="C47" s="8" t="s">
        <v>33</v>
      </c>
      <c r="D47" s="14">
        <v>16662</v>
      </c>
      <c r="E47" s="14">
        <v>30538</v>
      </c>
      <c r="F47" s="14">
        <f t="shared" si="2"/>
        <v>-13876</v>
      </c>
    </row>
    <row r="48" spans="1:6" ht="14.25" customHeight="1">
      <c r="A48" s="99"/>
      <c r="B48" s="98" t="s">
        <v>16</v>
      </c>
      <c r="C48" s="7" t="s">
        <v>231</v>
      </c>
      <c r="D48" s="79">
        <v>16600</v>
      </c>
      <c r="E48" s="79">
        <v>30500</v>
      </c>
      <c r="F48" s="79">
        <f t="shared" si="2"/>
        <v>-13900</v>
      </c>
    </row>
    <row r="49" spans="1:6" ht="14.25" customHeight="1">
      <c r="A49" s="99"/>
      <c r="B49" s="99"/>
      <c r="C49" s="7" t="s">
        <v>291</v>
      </c>
      <c r="D49" s="13">
        <v>16600</v>
      </c>
      <c r="E49" s="13">
        <v>30500</v>
      </c>
      <c r="F49" s="13">
        <f t="shared" si="2"/>
        <v>-13900</v>
      </c>
    </row>
    <row r="50" spans="1:6" ht="14.25" customHeight="1">
      <c r="A50" s="99"/>
      <c r="B50" s="100"/>
      <c r="C50" s="8" t="s">
        <v>34</v>
      </c>
      <c r="D50" s="14">
        <v>16600</v>
      </c>
      <c r="E50" s="14">
        <v>30500</v>
      </c>
      <c r="F50" s="14">
        <f t="shared" si="2"/>
        <v>-13900</v>
      </c>
    </row>
    <row r="51" spans="1:6" ht="14.25" customHeight="1">
      <c r="A51" s="100"/>
      <c r="B51" s="105" t="s">
        <v>35</v>
      </c>
      <c r="C51" s="105"/>
      <c r="D51" s="14">
        <f>D47-D50</f>
        <v>62</v>
      </c>
      <c r="E51" s="14">
        <f>E47-E50</f>
        <v>38</v>
      </c>
      <c r="F51" s="14">
        <f>F47-F50</f>
        <v>24</v>
      </c>
    </row>
    <row r="52" spans="1:6" ht="14.25" customHeight="1">
      <c r="A52" s="117" t="s">
        <v>30</v>
      </c>
      <c r="B52" s="118"/>
      <c r="C52" s="119"/>
      <c r="D52" s="14">
        <f>D43+D51</f>
        <v>-814257</v>
      </c>
      <c r="E52" s="14">
        <f>E43+E51</f>
        <v>-293267</v>
      </c>
      <c r="F52" s="14">
        <f>F43+F51</f>
        <v>-520990</v>
      </c>
    </row>
    <row r="53" spans="1:6" ht="14.25" customHeight="1">
      <c r="A53" s="98" t="s">
        <v>256</v>
      </c>
      <c r="B53" s="98" t="s">
        <v>257</v>
      </c>
      <c r="C53" s="10" t="s">
        <v>242</v>
      </c>
      <c r="D53" s="13">
        <v>1007370</v>
      </c>
      <c r="E53" s="13">
        <v>550000</v>
      </c>
      <c r="F53" s="13">
        <f t="shared" ref="F53:F56" si="3">D53-E53</f>
        <v>457370</v>
      </c>
    </row>
    <row r="54" spans="1:6" ht="14.25" customHeight="1">
      <c r="A54" s="99"/>
      <c r="B54" s="100"/>
      <c r="C54" s="8" t="s">
        <v>19</v>
      </c>
      <c r="D54" s="14">
        <v>1007370</v>
      </c>
      <c r="E54" s="14">
        <v>550000</v>
      </c>
      <c r="F54" s="14">
        <f t="shared" si="3"/>
        <v>457370</v>
      </c>
    </row>
    <row r="55" spans="1:6" ht="14.25" customHeight="1">
      <c r="A55" s="99"/>
      <c r="B55" s="98" t="s">
        <v>230</v>
      </c>
      <c r="C55" s="10" t="s">
        <v>243</v>
      </c>
      <c r="D55" s="13">
        <v>0</v>
      </c>
      <c r="E55" s="13">
        <v>7179</v>
      </c>
      <c r="F55" s="13">
        <f t="shared" si="3"/>
        <v>-7179</v>
      </c>
    </row>
    <row r="56" spans="1:6" ht="14.25" customHeight="1">
      <c r="A56" s="99"/>
      <c r="B56" s="100"/>
      <c r="C56" s="8" t="s">
        <v>20</v>
      </c>
      <c r="D56" s="14">
        <v>0</v>
      </c>
      <c r="E56" s="14">
        <v>7179</v>
      </c>
      <c r="F56" s="14">
        <f t="shared" si="3"/>
        <v>-7179</v>
      </c>
    </row>
    <row r="57" spans="1:6" ht="14.25" customHeight="1">
      <c r="A57" s="100"/>
      <c r="B57" s="113" t="s">
        <v>36</v>
      </c>
      <c r="C57" s="114"/>
      <c r="D57" s="14">
        <f>D54-D56</f>
        <v>1007370</v>
      </c>
      <c r="E57" s="14">
        <f>E54-E56</f>
        <v>542821</v>
      </c>
      <c r="F57" s="14">
        <f>F54-F56</f>
        <v>464549</v>
      </c>
    </row>
    <row r="58" spans="1:6" ht="14.25" customHeight="1">
      <c r="A58" s="113" t="s">
        <v>65</v>
      </c>
      <c r="B58" s="126"/>
      <c r="C58" s="114"/>
      <c r="D58" s="14">
        <f>D52+D57</f>
        <v>193113</v>
      </c>
      <c r="E58" s="14">
        <f>E52+E57</f>
        <v>249554</v>
      </c>
      <c r="F58" s="14">
        <f>F52+F57</f>
        <v>-56441</v>
      </c>
    </row>
    <row r="59" spans="1:6" ht="14.25" customHeight="1">
      <c r="A59" s="98" t="s">
        <v>17</v>
      </c>
      <c r="B59" s="113" t="s">
        <v>66</v>
      </c>
      <c r="C59" s="114"/>
      <c r="D59" s="14">
        <v>249554</v>
      </c>
      <c r="E59" s="14">
        <v>0</v>
      </c>
      <c r="F59" s="14">
        <f>D59-E59</f>
        <v>249554</v>
      </c>
    </row>
    <row r="60" spans="1:6" ht="14.25" customHeight="1">
      <c r="A60" s="99"/>
      <c r="B60" s="113" t="s">
        <v>67</v>
      </c>
      <c r="C60" s="114"/>
      <c r="D60" s="14">
        <f>D58+D59</f>
        <v>442667</v>
      </c>
      <c r="E60" s="14">
        <f>E58+E59</f>
        <v>249554</v>
      </c>
      <c r="F60" s="14">
        <f>F58+F59</f>
        <v>193113</v>
      </c>
    </row>
    <row r="61" spans="1:6" ht="14.25" customHeight="1">
      <c r="A61" s="99"/>
      <c r="B61" s="113" t="s">
        <v>68</v>
      </c>
      <c r="C61" s="114"/>
      <c r="D61" s="14">
        <v>0</v>
      </c>
      <c r="E61" s="14">
        <v>0</v>
      </c>
      <c r="F61" s="14">
        <f t="shared" ref="F61:F63" si="4">D61-E61</f>
        <v>0</v>
      </c>
    </row>
    <row r="62" spans="1:6" ht="14.25" customHeight="1">
      <c r="A62" s="99"/>
      <c r="B62" s="113" t="s">
        <v>69</v>
      </c>
      <c r="C62" s="114"/>
      <c r="D62" s="14">
        <v>0</v>
      </c>
      <c r="E62" s="14">
        <v>0</v>
      </c>
      <c r="F62" s="14">
        <f t="shared" si="4"/>
        <v>0</v>
      </c>
    </row>
    <row r="63" spans="1:6" ht="14.25" customHeight="1">
      <c r="A63" s="99"/>
      <c r="B63" s="113" t="s">
        <v>70</v>
      </c>
      <c r="C63" s="114"/>
      <c r="D63" s="14">
        <v>0</v>
      </c>
      <c r="E63" s="14">
        <v>0</v>
      </c>
      <c r="F63" s="14">
        <f t="shared" si="4"/>
        <v>0</v>
      </c>
    </row>
    <row r="64" spans="1:6" ht="28.5" customHeight="1">
      <c r="A64" s="100"/>
      <c r="B64" s="140" t="s">
        <v>71</v>
      </c>
      <c r="C64" s="141"/>
      <c r="D64" s="14">
        <f>D60+D61+D62-D63</f>
        <v>442667</v>
      </c>
      <c r="E64" s="14">
        <f>E60+E61+E62-E63</f>
        <v>249554</v>
      </c>
      <c r="F64" s="14">
        <f>F60+F61+F62-F63</f>
        <v>193113</v>
      </c>
    </row>
    <row r="65" spans="1:6" ht="14.25" customHeight="1">
      <c r="A65" s="124"/>
      <c r="B65" s="125"/>
      <c r="C65" s="125"/>
      <c r="D65" s="125"/>
      <c r="E65" s="125"/>
      <c r="F65" s="125"/>
    </row>
    <row r="66" spans="1:6" ht="14.25" customHeight="1"/>
    <row r="67" spans="1:6" ht="14.25" customHeight="1"/>
    <row r="68" spans="1:6" ht="14.25" customHeight="1"/>
    <row r="69" spans="1:6" ht="14.25" customHeight="1"/>
    <row r="70" spans="1:6" ht="14.25" customHeight="1"/>
    <row r="71" spans="1:6" ht="14.25" customHeight="1"/>
    <row r="72" spans="1:6" ht="14.25" customHeight="1"/>
    <row r="73" spans="1:6" ht="14.25" customHeight="1"/>
    <row r="74" spans="1:6" ht="14.25" customHeight="1"/>
    <row r="75" spans="1:6" ht="14.25" customHeight="1"/>
    <row r="76" spans="1:6" ht="14.25" customHeight="1"/>
    <row r="77" spans="1:6" ht="14.25" customHeight="1"/>
    <row r="78" spans="1:6" ht="14.25" customHeight="1"/>
    <row r="79" spans="1:6" ht="14.25" customHeight="1"/>
    <row r="80" spans="1:6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</sheetData>
  <sheetProtection password="F3FB" sheet="1" scenarios="1" selectLockedCells="1"/>
  <mergeCells count="26">
    <mergeCell ref="A44:A51"/>
    <mergeCell ref="B44:B47"/>
    <mergeCell ref="B48:B50"/>
    <mergeCell ref="B51:C51"/>
    <mergeCell ref="D2:F2"/>
    <mergeCell ref="A3:F3"/>
    <mergeCell ref="A4:F4"/>
    <mergeCell ref="A6:C6"/>
    <mergeCell ref="A7:A43"/>
    <mergeCell ref="B7:B14"/>
    <mergeCell ref="B15:B42"/>
    <mergeCell ref="B43:C43"/>
    <mergeCell ref="A52:C52"/>
    <mergeCell ref="B63:C63"/>
    <mergeCell ref="B64:C64"/>
    <mergeCell ref="A65:F65"/>
    <mergeCell ref="A58:C58"/>
    <mergeCell ref="A59:A64"/>
    <mergeCell ref="B59:C59"/>
    <mergeCell ref="B60:C60"/>
    <mergeCell ref="B61:C61"/>
    <mergeCell ref="B62:C62"/>
    <mergeCell ref="A53:A57"/>
    <mergeCell ref="B53:B54"/>
    <mergeCell ref="B55:B56"/>
    <mergeCell ref="B57:C57"/>
  </mergeCells>
  <phoneticPr fontId="2"/>
  <pageMargins left="0" right="0" top="0.39370078740157483" bottom="0" header="0" footer="0"/>
  <pageSetup paperSize="9" firstPageNumber="11" orientation="portrait" useFirstPageNumber="1" horizontalDpi="300" verticalDpi="300" r:id="rId1"/>
  <headerFooter scaleWithDoc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view="pageBreakPreview" zoomScaleNormal="100" zoomScaleSheetLayoutView="100" workbookViewId="0"/>
  </sheetViews>
  <sheetFormatPr defaultRowHeight="13.5"/>
  <cols>
    <col min="1" max="1" width="21.625" style="1" customWidth="1"/>
    <col min="2" max="4" width="8.625" style="1" customWidth="1"/>
    <col min="5" max="5" width="21.625" style="1" customWidth="1"/>
    <col min="6" max="8" width="8.625" style="1" customWidth="1"/>
    <col min="9" max="9" width="0.875" style="1" customWidth="1"/>
    <col min="10" max="16384" width="9" style="1"/>
  </cols>
  <sheetData>
    <row r="1" spans="1:8" ht="21.75" customHeight="1">
      <c r="A1" s="20"/>
      <c r="B1" s="20"/>
      <c r="C1" s="20"/>
      <c r="D1" s="20"/>
      <c r="E1" s="20"/>
      <c r="F1" s="20"/>
      <c r="G1" s="20"/>
      <c r="H1" s="20"/>
    </row>
    <row r="2" spans="1:8" ht="15" customHeight="1">
      <c r="A2" s="20"/>
      <c r="B2" s="20"/>
      <c r="C2" s="20"/>
      <c r="D2" s="20"/>
      <c r="E2" s="20"/>
      <c r="F2" s="20"/>
      <c r="G2" s="20"/>
      <c r="H2" s="90" t="s">
        <v>366</v>
      </c>
    </row>
    <row r="3" spans="1:8" ht="14.25">
      <c r="A3" s="59" t="s">
        <v>367</v>
      </c>
      <c r="B3" s="59"/>
      <c r="C3" s="59"/>
      <c r="D3" s="59"/>
      <c r="E3" s="59"/>
      <c r="F3" s="59"/>
      <c r="G3" s="59"/>
      <c r="H3" s="59"/>
    </row>
    <row r="4" spans="1:8">
      <c r="A4" s="165" t="s">
        <v>368</v>
      </c>
      <c r="B4" s="165"/>
      <c r="C4" s="165"/>
      <c r="D4" s="165"/>
      <c r="E4" s="165"/>
      <c r="F4" s="165"/>
      <c r="G4" s="165"/>
      <c r="H4" s="165"/>
    </row>
    <row r="5" spans="1:8" ht="13.5" customHeight="1">
      <c r="A5" s="20"/>
      <c r="B5" s="20"/>
      <c r="C5" s="20"/>
      <c r="D5" s="20"/>
      <c r="E5" s="20"/>
      <c r="F5" s="20"/>
      <c r="G5" s="20"/>
      <c r="H5" s="77" t="s">
        <v>57</v>
      </c>
    </row>
    <row r="6" spans="1:8" ht="14.25" customHeight="1">
      <c r="A6" s="44" t="s">
        <v>3</v>
      </c>
      <c r="B6" s="44"/>
      <c r="C6" s="44"/>
      <c r="D6" s="44"/>
      <c r="E6" s="44" t="s">
        <v>4</v>
      </c>
      <c r="F6" s="44"/>
      <c r="G6" s="44"/>
      <c r="H6" s="44"/>
    </row>
    <row r="7" spans="1:8" ht="14.25" customHeight="1">
      <c r="A7" s="55"/>
      <c r="B7" s="52" t="s">
        <v>5</v>
      </c>
      <c r="C7" s="52" t="s">
        <v>6</v>
      </c>
      <c r="D7" s="166" t="s">
        <v>7</v>
      </c>
      <c r="E7" s="6"/>
      <c r="F7" s="51" t="s">
        <v>5</v>
      </c>
      <c r="G7" s="52" t="s">
        <v>6</v>
      </c>
      <c r="H7" s="166" t="s">
        <v>7</v>
      </c>
    </row>
    <row r="8" spans="1:8" ht="14.25" customHeight="1">
      <c r="A8" s="56"/>
      <c r="B8" s="54" t="s">
        <v>8</v>
      </c>
      <c r="C8" s="54" t="s">
        <v>8</v>
      </c>
      <c r="D8" s="167"/>
      <c r="E8" s="49"/>
      <c r="F8" s="53" t="s">
        <v>8</v>
      </c>
      <c r="G8" s="54" t="s">
        <v>8</v>
      </c>
      <c r="H8" s="167"/>
    </row>
    <row r="9" spans="1:8" ht="14.25" customHeight="1">
      <c r="A9" s="57" t="s">
        <v>327</v>
      </c>
      <c r="B9" s="28">
        <v>101686052</v>
      </c>
      <c r="C9" s="28">
        <v>97419783</v>
      </c>
      <c r="D9" s="29">
        <f t="shared" ref="D9:D39" si="0">B9-C9</f>
        <v>4266269</v>
      </c>
      <c r="E9" s="50" t="s">
        <v>349</v>
      </c>
      <c r="F9" s="41">
        <v>25016419</v>
      </c>
      <c r="G9" s="28">
        <v>18099077</v>
      </c>
      <c r="H9" s="29">
        <f t="shared" ref="H9:H18" si="1">F9-G9</f>
        <v>6917342</v>
      </c>
    </row>
    <row r="10" spans="1:8" ht="14.25" customHeight="1">
      <c r="A10" s="60" t="s">
        <v>328</v>
      </c>
      <c r="B10" s="30">
        <v>83005064</v>
      </c>
      <c r="C10" s="30">
        <v>81619635</v>
      </c>
      <c r="D10" s="31">
        <f t="shared" si="0"/>
        <v>1385429</v>
      </c>
      <c r="E10" s="63" t="s">
        <v>350</v>
      </c>
      <c r="F10" s="42">
        <v>18401885</v>
      </c>
      <c r="G10" s="30">
        <v>8526477</v>
      </c>
      <c r="H10" s="31">
        <f t="shared" si="1"/>
        <v>9875408</v>
      </c>
    </row>
    <row r="11" spans="1:8" ht="14.25" customHeight="1">
      <c r="A11" s="61" t="s">
        <v>329</v>
      </c>
      <c r="B11" s="32">
        <v>15094584</v>
      </c>
      <c r="C11" s="32">
        <v>4040679</v>
      </c>
      <c r="D11" s="33">
        <f>B11-C11</f>
        <v>11053905</v>
      </c>
      <c r="E11" s="10" t="s">
        <v>351</v>
      </c>
      <c r="F11" s="39">
        <v>0</v>
      </c>
      <c r="G11" s="32">
        <v>7476855</v>
      </c>
      <c r="H11" s="33">
        <f>F11-G11</f>
        <v>-7476855</v>
      </c>
    </row>
    <row r="12" spans="1:8" ht="14.25" customHeight="1">
      <c r="A12" s="61" t="s">
        <v>330</v>
      </c>
      <c r="B12" s="32">
        <v>0</v>
      </c>
      <c r="C12" s="32">
        <v>1035000</v>
      </c>
      <c r="D12" s="33">
        <f>B12-C12</f>
        <v>-1035000</v>
      </c>
      <c r="E12" s="10" t="s">
        <v>352</v>
      </c>
      <c r="F12" s="39">
        <v>3000000</v>
      </c>
      <c r="G12" s="32">
        <v>0</v>
      </c>
      <c r="H12" s="33">
        <f>F12-G12</f>
        <v>3000000</v>
      </c>
    </row>
    <row r="13" spans="1:8" ht="14.25" customHeight="1">
      <c r="A13" s="61" t="s">
        <v>331</v>
      </c>
      <c r="B13" s="32">
        <v>3586404</v>
      </c>
      <c r="C13" s="32">
        <v>10724469</v>
      </c>
      <c r="D13" s="33">
        <f>B13-C13</f>
        <v>-7138065</v>
      </c>
      <c r="E13" s="10" t="s">
        <v>353</v>
      </c>
      <c r="F13" s="39">
        <v>3614534</v>
      </c>
      <c r="G13" s="32">
        <v>2095745</v>
      </c>
      <c r="H13" s="33">
        <f>F13-G13</f>
        <v>1518789</v>
      </c>
    </row>
    <row r="14" spans="1:8" ht="14.25" customHeight="1">
      <c r="A14" s="61" t="s">
        <v>332</v>
      </c>
      <c r="B14" s="32">
        <v>0</v>
      </c>
      <c r="C14" s="32">
        <v>0</v>
      </c>
      <c r="D14" s="33">
        <f>B14-C14</f>
        <v>0</v>
      </c>
      <c r="E14" s="10" t="s">
        <v>354</v>
      </c>
      <c r="F14" s="39">
        <v>0</v>
      </c>
      <c r="G14" s="32">
        <v>0</v>
      </c>
      <c r="H14" s="33">
        <f>F14-G14</f>
        <v>0</v>
      </c>
    </row>
    <row r="15" spans="1:8" ht="14.25" customHeight="1">
      <c r="A15" s="61" t="s">
        <v>333</v>
      </c>
      <c r="B15" s="32">
        <v>0</v>
      </c>
      <c r="C15" s="32">
        <v>0</v>
      </c>
      <c r="D15" s="33">
        <f>B15-C15</f>
        <v>0</v>
      </c>
      <c r="E15" s="10"/>
      <c r="F15" s="39"/>
      <c r="G15" s="32"/>
      <c r="H15" s="33"/>
    </row>
    <row r="16" spans="1:8" ht="14.25" customHeight="1">
      <c r="A16" s="61" t="s">
        <v>334</v>
      </c>
      <c r="B16" s="32">
        <v>0</v>
      </c>
      <c r="C16" s="32">
        <v>0</v>
      </c>
      <c r="D16" s="33">
        <f t="shared" si="0"/>
        <v>0</v>
      </c>
      <c r="E16" s="10"/>
      <c r="F16" s="39"/>
      <c r="G16" s="32"/>
      <c r="H16" s="33"/>
    </row>
    <row r="17" spans="1:8" ht="14.25" customHeight="1">
      <c r="A17" s="57" t="s">
        <v>335</v>
      </c>
      <c r="B17" s="28">
        <v>263814650</v>
      </c>
      <c r="C17" s="28">
        <v>243527169</v>
      </c>
      <c r="D17" s="31">
        <f t="shared" si="0"/>
        <v>20287481</v>
      </c>
      <c r="E17" s="50" t="s">
        <v>355</v>
      </c>
      <c r="F17" s="41">
        <v>25886500</v>
      </c>
      <c r="G17" s="28">
        <v>23554850</v>
      </c>
      <c r="H17" s="31">
        <f t="shared" si="1"/>
        <v>2331650</v>
      </c>
    </row>
    <row r="18" spans="1:8" ht="14.25" customHeight="1">
      <c r="A18" s="57" t="s">
        <v>336</v>
      </c>
      <c r="B18" s="28">
        <v>105694506</v>
      </c>
      <c r="C18" s="28">
        <v>114805745</v>
      </c>
      <c r="D18" s="31">
        <f t="shared" si="0"/>
        <v>-9111239</v>
      </c>
      <c r="E18" s="10" t="s">
        <v>356</v>
      </c>
      <c r="F18" s="39">
        <v>25886500</v>
      </c>
      <c r="G18" s="32">
        <v>23554850</v>
      </c>
      <c r="H18" s="31">
        <f t="shared" si="1"/>
        <v>2331650</v>
      </c>
    </row>
    <row r="19" spans="1:8" ht="14.25" customHeight="1">
      <c r="A19" s="60" t="s">
        <v>337</v>
      </c>
      <c r="B19" s="30">
        <v>12000000</v>
      </c>
      <c r="C19" s="30">
        <v>12000000</v>
      </c>
      <c r="D19" s="31">
        <f t="shared" si="0"/>
        <v>0</v>
      </c>
      <c r="E19" s="10"/>
      <c r="F19" s="39"/>
      <c r="G19" s="32"/>
      <c r="H19" s="33"/>
    </row>
    <row r="20" spans="1:8" ht="14.25" customHeight="1">
      <c r="A20" s="61" t="s">
        <v>338</v>
      </c>
      <c r="B20" s="32">
        <v>92694506</v>
      </c>
      <c r="C20" s="32">
        <v>101805745</v>
      </c>
      <c r="D20" s="33">
        <f>B20-C20</f>
        <v>-9111239</v>
      </c>
      <c r="E20" s="10"/>
      <c r="F20" s="39"/>
      <c r="G20" s="32"/>
      <c r="H20" s="33"/>
    </row>
    <row r="21" spans="1:8" ht="14.25" customHeight="1">
      <c r="A21" s="62" t="s">
        <v>339</v>
      </c>
      <c r="B21" s="32">
        <v>1000000</v>
      </c>
      <c r="C21" s="32">
        <v>1000000</v>
      </c>
      <c r="D21" s="33">
        <f t="shared" si="0"/>
        <v>0</v>
      </c>
      <c r="E21" s="10"/>
      <c r="F21" s="39"/>
      <c r="G21" s="32"/>
      <c r="H21" s="33"/>
    </row>
    <row r="22" spans="1:8" ht="14.25" customHeight="1">
      <c r="A22" s="57" t="s">
        <v>340</v>
      </c>
      <c r="B22" s="28">
        <v>158120144</v>
      </c>
      <c r="C22" s="28">
        <v>128721424</v>
      </c>
      <c r="D22" s="31">
        <f t="shared" si="0"/>
        <v>29398720</v>
      </c>
      <c r="E22" s="10"/>
      <c r="F22" s="39"/>
      <c r="G22" s="32"/>
      <c r="H22" s="33"/>
    </row>
    <row r="23" spans="1:8" ht="14.25" customHeight="1">
      <c r="A23" s="60" t="s">
        <v>338</v>
      </c>
      <c r="B23" s="30">
        <v>1174174</v>
      </c>
      <c r="C23" s="30">
        <v>1600175</v>
      </c>
      <c r="D23" s="31">
        <f t="shared" si="0"/>
        <v>-426001</v>
      </c>
      <c r="E23" s="10"/>
      <c r="F23" s="39"/>
      <c r="G23" s="32"/>
      <c r="H23" s="33"/>
    </row>
    <row r="24" spans="1:8" ht="14.25" customHeight="1">
      <c r="A24" s="61" t="s">
        <v>341</v>
      </c>
      <c r="B24" s="32">
        <v>2049730</v>
      </c>
      <c r="C24" s="32">
        <v>2333138</v>
      </c>
      <c r="D24" s="33">
        <f t="shared" si="0"/>
        <v>-283408</v>
      </c>
      <c r="E24" s="10"/>
      <c r="F24" s="39"/>
      <c r="G24" s="32"/>
      <c r="H24" s="33"/>
    </row>
    <row r="25" spans="1:8" ht="14.25" customHeight="1">
      <c r="A25" s="61" t="s">
        <v>342</v>
      </c>
      <c r="B25" s="32">
        <v>2303186</v>
      </c>
      <c r="C25" s="32">
        <v>3782197</v>
      </c>
      <c r="D25" s="33">
        <f t="shared" si="0"/>
        <v>-1479011</v>
      </c>
      <c r="E25" s="8" t="s">
        <v>0</v>
      </c>
      <c r="F25" s="43">
        <f>F9+F17</f>
        <v>50902919</v>
      </c>
      <c r="G25" s="34">
        <f>G9+G17</f>
        <v>41653927</v>
      </c>
      <c r="H25" s="35">
        <f>F25-G25</f>
        <v>9248992</v>
      </c>
    </row>
    <row r="26" spans="1:8" ht="14.25" customHeight="1">
      <c r="A26" s="61" t="s">
        <v>343</v>
      </c>
      <c r="B26" s="32">
        <v>7883996</v>
      </c>
      <c r="C26" s="32">
        <v>10800694</v>
      </c>
      <c r="D26" s="33">
        <f t="shared" si="0"/>
        <v>-2916698</v>
      </c>
      <c r="E26" s="44" t="s">
        <v>52</v>
      </c>
      <c r="F26" s="45"/>
      <c r="G26" s="46"/>
      <c r="H26" s="47"/>
    </row>
    <row r="27" spans="1:8" ht="14.25" customHeight="1">
      <c r="A27" s="61" t="s">
        <v>344</v>
      </c>
      <c r="B27" s="32">
        <v>448058</v>
      </c>
      <c r="C27" s="32">
        <v>26320</v>
      </c>
      <c r="D27" s="33">
        <f t="shared" si="0"/>
        <v>421738</v>
      </c>
      <c r="E27" s="48" t="s">
        <v>357</v>
      </c>
      <c r="F27" s="36">
        <v>175615003</v>
      </c>
      <c r="G27" s="37">
        <v>175615003</v>
      </c>
      <c r="H27" s="38">
        <f t="shared" ref="H27:H39" si="2">F27-G27</f>
        <v>0</v>
      </c>
    </row>
    <row r="28" spans="1:8" ht="14.25" customHeight="1">
      <c r="A28" s="61" t="s">
        <v>345</v>
      </c>
      <c r="B28" s="32">
        <v>28000000</v>
      </c>
      <c r="C28" s="32">
        <v>9000000</v>
      </c>
      <c r="D28" s="33">
        <f>B28-C28</f>
        <v>19000000</v>
      </c>
      <c r="E28" s="7" t="s">
        <v>358</v>
      </c>
      <c r="F28" s="39">
        <v>175615003</v>
      </c>
      <c r="G28" s="32">
        <v>175615003</v>
      </c>
      <c r="H28" s="33">
        <f>F28-G28</f>
        <v>0</v>
      </c>
    </row>
    <row r="29" spans="1:8" ht="14.25" customHeight="1">
      <c r="A29" s="61" t="s">
        <v>346</v>
      </c>
      <c r="B29" s="32">
        <v>22800000</v>
      </c>
      <c r="C29" s="32">
        <v>22000000</v>
      </c>
      <c r="D29" s="33">
        <f t="shared" si="0"/>
        <v>800000</v>
      </c>
      <c r="E29" s="7" t="s">
        <v>359</v>
      </c>
      <c r="F29" s="39">
        <v>63055185</v>
      </c>
      <c r="G29" s="32">
        <v>68424523</v>
      </c>
      <c r="H29" s="33">
        <f t="shared" si="2"/>
        <v>-5369338</v>
      </c>
    </row>
    <row r="30" spans="1:8" ht="14.25" customHeight="1">
      <c r="A30" s="61" t="s">
        <v>347</v>
      </c>
      <c r="B30" s="32">
        <v>68000000</v>
      </c>
      <c r="C30" s="32">
        <v>56000000</v>
      </c>
      <c r="D30" s="33">
        <f t="shared" si="0"/>
        <v>12000000</v>
      </c>
      <c r="E30" s="7" t="s">
        <v>55</v>
      </c>
      <c r="F30" s="39">
        <v>118800000</v>
      </c>
      <c r="G30" s="32">
        <v>87000000</v>
      </c>
      <c r="H30" s="33">
        <f t="shared" si="2"/>
        <v>31800000</v>
      </c>
    </row>
    <row r="31" spans="1:8" ht="14.25" customHeight="1">
      <c r="A31" s="61" t="s">
        <v>348</v>
      </c>
      <c r="B31" s="32">
        <v>25461000</v>
      </c>
      <c r="C31" s="32">
        <v>23178900</v>
      </c>
      <c r="D31" s="33">
        <f>B31-C31</f>
        <v>2282100</v>
      </c>
      <c r="E31" s="7" t="s">
        <v>360</v>
      </c>
      <c r="F31" s="39">
        <v>26500000</v>
      </c>
      <c r="G31" s="32">
        <v>18700000</v>
      </c>
      <c r="H31" s="33">
        <f>F31-G31</f>
        <v>7800000</v>
      </c>
    </row>
    <row r="32" spans="1:8" ht="14.25" customHeight="1">
      <c r="A32" s="61"/>
      <c r="B32" s="32"/>
      <c r="C32" s="32"/>
      <c r="D32" s="33"/>
      <c r="E32" s="7" t="s">
        <v>361</v>
      </c>
      <c r="F32" s="39">
        <v>18800000</v>
      </c>
      <c r="G32" s="32">
        <v>8300000</v>
      </c>
      <c r="H32" s="33">
        <f>F32-G32</f>
        <v>10500000</v>
      </c>
    </row>
    <row r="33" spans="1:8" ht="14.25" customHeight="1">
      <c r="A33" s="61"/>
      <c r="B33" s="32"/>
      <c r="C33" s="32"/>
      <c r="D33" s="33"/>
      <c r="E33" s="7" t="s">
        <v>362</v>
      </c>
      <c r="F33" s="39">
        <v>5500000</v>
      </c>
      <c r="G33" s="32">
        <v>4000000</v>
      </c>
      <c r="H33" s="33">
        <f>F33-G33</f>
        <v>1500000</v>
      </c>
    </row>
    <row r="34" spans="1:8" ht="14.25" customHeight="1">
      <c r="A34" s="61"/>
      <c r="B34" s="32"/>
      <c r="C34" s="32"/>
      <c r="D34" s="33"/>
      <c r="E34" s="7" t="s">
        <v>363</v>
      </c>
      <c r="F34" s="39">
        <v>68000000</v>
      </c>
      <c r="G34" s="32">
        <v>56000000</v>
      </c>
      <c r="H34" s="33">
        <f>F34-G34</f>
        <v>12000000</v>
      </c>
    </row>
    <row r="35" spans="1:8" ht="14.25" customHeight="1">
      <c r="A35" s="61"/>
      <c r="B35" s="32"/>
      <c r="C35" s="32"/>
      <c r="D35" s="33"/>
      <c r="E35" s="7" t="s">
        <v>364</v>
      </c>
      <c r="F35" s="39">
        <v>-42872405</v>
      </c>
      <c r="G35" s="32">
        <v>-31746501</v>
      </c>
      <c r="H35" s="33">
        <f t="shared" si="2"/>
        <v>-11125904</v>
      </c>
    </row>
    <row r="36" spans="1:8" ht="14.25" customHeight="1">
      <c r="A36" s="61"/>
      <c r="B36" s="32"/>
      <c r="C36" s="32"/>
      <c r="D36" s="33"/>
      <c r="E36" s="7" t="s">
        <v>365</v>
      </c>
      <c r="F36" s="39">
        <v>20674096</v>
      </c>
      <c r="G36" s="32">
        <v>-12870655</v>
      </c>
      <c r="H36" s="33">
        <f>F36-G36</f>
        <v>33544751</v>
      </c>
    </row>
    <row r="37" spans="1:8" ht="14.25" customHeight="1">
      <c r="A37" s="61"/>
      <c r="B37" s="32"/>
      <c r="C37" s="32"/>
      <c r="D37" s="33"/>
      <c r="E37" s="7"/>
      <c r="F37" s="39"/>
      <c r="G37" s="32"/>
      <c r="H37" s="33"/>
    </row>
    <row r="38" spans="1:8" ht="14.25" customHeight="1">
      <c r="A38" s="61"/>
      <c r="B38" s="32"/>
      <c r="C38" s="32"/>
      <c r="D38" s="33"/>
      <c r="E38" s="8" t="s">
        <v>1</v>
      </c>
      <c r="F38" s="34">
        <f>F27+F29+F30+F35</f>
        <v>314597783</v>
      </c>
      <c r="G38" s="34">
        <f>G27+G29+G30+G35</f>
        <v>299293025</v>
      </c>
      <c r="H38" s="35">
        <f t="shared" si="2"/>
        <v>15304758</v>
      </c>
    </row>
    <row r="39" spans="1:8" ht="20.25" customHeight="1">
      <c r="A39" s="58" t="s">
        <v>56</v>
      </c>
      <c r="B39" s="34">
        <f>B9+B17</f>
        <v>365500702</v>
      </c>
      <c r="C39" s="34">
        <f>C9+C17</f>
        <v>340946952</v>
      </c>
      <c r="D39" s="35">
        <f t="shared" si="0"/>
        <v>24553750</v>
      </c>
      <c r="E39" s="8" t="s">
        <v>2</v>
      </c>
      <c r="F39" s="40">
        <f>F25+F38</f>
        <v>365500702</v>
      </c>
      <c r="G39" s="34">
        <f>G25+G38</f>
        <v>340946952</v>
      </c>
      <c r="H39" s="25">
        <f t="shared" si="2"/>
        <v>24553750</v>
      </c>
    </row>
    <row r="40" spans="1:8" ht="14.25" customHeight="1">
      <c r="A40" s="124"/>
      <c r="B40" s="125"/>
      <c r="C40" s="125"/>
      <c r="D40" s="125"/>
      <c r="E40" s="125"/>
      <c r="F40" s="125"/>
      <c r="G40" s="125"/>
      <c r="H40" s="125"/>
    </row>
    <row r="41" spans="1:8" ht="14.25" customHeight="1"/>
    <row r="42" spans="1:8" ht="14.25" customHeight="1"/>
    <row r="43" spans="1:8" ht="14.25" customHeight="1"/>
    <row r="44" spans="1:8" ht="14.25" customHeight="1"/>
    <row r="45" spans="1:8" ht="14.25" customHeight="1"/>
    <row r="46" spans="1:8" ht="14.25" customHeight="1"/>
    <row r="47" spans="1:8" ht="14.25" customHeight="1"/>
    <row r="48" spans="1: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</sheetData>
  <sheetProtection password="F3FB" sheet="1" scenarios="1" selectLockedCells="1"/>
  <mergeCells count="4">
    <mergeCell ref="A4:H4"/>
    <mergeCell ref="D7:D8"/>
    <mergeCell ref="H7:H8"/>
    <mergeCell ref="A40:H40"/>
  </mergeCells>
  <phoneticPr fontId="2"/>
  <pageMargins left="0" right="0" top="0" bottom="0" header="0" footer="0"/>
  <pageSetup paperSize="9" firstPageNumber="22" orientation="portrait" useFirstPageNumber="1" horizontalDpi="300" verticalDpi="300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view="pageBreakPreview" zoomScaleNormal="100" zoomScaleSheetLayoutView="100" workbookViewId="0"/>
  </sheetViews>
  <sheetFormatPr defaultRowHeight="13.5"/>
  <cols>
    <col min="1" max="1" width="3.75" style="1" customWidth="1"/>
    <col min="2" max="2" width="3.375" style="1" customWidth="1"/>
    <col min="3" max="3" width="36.125" style="1" customWidth="1"/>
    <col min="4" max="11" width="8.125" style="1" customWidth="1"/>
    <col min="12" max="12" width="8.125" style="2" customWidth="1"/>
    <col min="13" max="13" width="8.125" style="1" customWidth="1"/>
    <col min="14" max="16384" width="9" style="1"/>
  </cols>
  <sheetData>
    <row r="1" spans="1:13" ht="21.7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76"/>
      <c r="M1" s="20"/>
    </row>
    <row r="2" spans="1:13">
      <c r="A2" s="76"/>
      <c r="B2" s="76"/>
      <c r="C2" s="76"/>
      <c r="D2" s="90"/>
      <c r="E2" s="90"/>
      <c r="F2" s="90"/>
      <c r="G2" s="90"/>
      <c r="H2" s="90"/>
      <c r="I2" s="90"/>
      <c r="J2" s="90"/>
      <c r="K2" s="90"/>
      <c r="L2" s="89"/>
      <c r="M2" s="90" t="s">
        <v>116</v>
      </c>
    </row>
    <row r="3" spans="1:13" ht="14.25">
      <c r="A3" s="123" t="s">
        <v>117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</row>
    <row r="4" spans="1:13">
      <c r="A4" s="26"/>
      <c r="B4" s="26"/>
      <c r="C4" s="26"/>
      <c r="D4" s="76"/>
      <c r="E4" s="76"/>
      <c r="F4" s="76"/>
      <c r="G4" s="76"/>
      <c r="H4" s="76"/>
      <c r="I4" s="76"/>
      <c r="J4" s="76"/>
      <c r="K4" s="76"/>
      <c r="L4" s="76"/>
      <c r="M4" s="76"/>
    </row>
    <row r="5" spans="1:13">
      <c r="A5" s="131" t="s">
        <v>103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</row>
    <row r="6" spans="1:13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6" t="s">
        <v>57</v>
      </c>
    </row>
    <row r="7" spans="1:13">
      <c r="A7" s="132" t="s">
        <v>37</v>
      </c>
      <c r="B7" s="133"/>
      <c r="C7" s="134"/>
      <c r="D7" s="127" t="s">
        <v>104</v>
      </c>
      <c r="E7" s="127" t="s">
        <v>105</v>
      </c>
      <c r="F7" s="127" t="s">
        <v>106</v>
      </c>
      <c r="G7" s="127" t="s">
        <v>107</v>
      </c>
      <c r="H7" s="127" t="s">
        <v>108</v>
      </c>
      <c r="I7" s="127" t="s">
        <v>109</v>
      </c>
      <c r="J7" s="127" t="s">
        <v>110</v>
      </c>
      <c r="K7" s="127" t="s">
        <v>111</v>
      </c>
      <c r="L7" s="127" t="s">
        <v>112</v>
      </c>
      <c r="M7" s="127" t="s">
        <v>113</v>
      </c>
    </row>
    <row r="8" spans="1:13" ht="8.25" customHeight="1">
      <c r="A8" s="135"/>
      <c r="B8" s="136"/>
      <c r="C8" s="137"/>
      <c r="D8" s="138"/>
      <c r="E8" s="128"/>
      <c r="F8" s="128"/>
      <c r="G8" s="128"/>
      <c r="H8" s="128"/>
      <c r="I8" s="128"/>
      <c r="J8" s="139"/>
      <c r="K8" s="138"/>
      <c r="L8" s="138"/>
      <c r="M8" s="138"/>
    </row>
    <row r="9" spans="1:13" ht="14.25" customHeight="1">
      <c r="A9" s="98" t="s">
        <v>48</v>
      </c>
      <c r="B9" s="130" t="s">
        <v>11</v>
      </c>
      <c r="C9" s="83" t="s">
        <v>83</v>
      </c>
      <c r="D9" s="79">
        <v>0</v>
      </c>
      <c r="E9" s="79">
        <v>0</v>
      </c>
      <c r="F9" s="79">
        <v>0</v>
      </c>
      <c r="G9" s="79">
        <v>0</v>
      </c>
      <c r="H9" s="79">
        <v>128895711</v>
      </c>
      <c r="I9" s="79">
        <v>0</v>
      </c>
      <c r="J9" s="79">
        <v>0</v>
      </c>
      <c r="K9" s="79">
        <f t="shared" ref="K9:K19" si="0">SUM(D9:J9)</f>
        <v>128895711</v>
      </c>
      <c r="L9" s="79">
        <v>0</v>
      </c>
      <c r="M9" s="79">
        <f t="shared" ref="M9:M19" si="1">SUM(K9:L9)</f>
        <v>128895711</v>
      </c>
    </row>
    <row r="10" spans="1:13" ht="14.25" customHeight="1">
      <c r="A10" s="99"/>
      <c r="B10" s="130"/>
      <c r="C10" s="10" t="s">
        <v>84</v>
      </c>
      <c r="D10" s="13">
        <v>0</v>
      </c>
      <c r="E10" s="13">
        <v>117272088</v>
      </c>
      <c r="F10" s="13">
        <v>87010356</v>
      </c>
      <c r="G10" s="13">
        <v>62798778</v>
      </c>
      <c r="H10" s="13">
        <v>0</v>
      </c>
      <c r="I10" s="13">
        <v>5707000</v>
      </c>
      <c r="J10" s="13">
        <v>5195000</v>
      </c>
      <c r="K10" s="13">
        <f>SUM(D10:J10)</f>
        <v>277983222</v>
      </c>
      <c r="L10" s="13">
        <v>0</v>
      </c>
      <c r="M10" s="13">
        <f>SUM(K10:L10)</f>
        <v>277983222</v>
      </c>
    </row>
    <row r="11" spans="1:13" ht="14.25" customHeight="1">
      <c r="A11" s="99"/>
      <c r="B11" s="130"/>
      <c r="C11" s="10" t="s">
        <v>85</v>
      </c>
      <c r="D11" s="13">
        <v>827094</v>
      </c>
      <c r="E11" s="13">
        <v>0</v>
      </c>
      <c r="F11" s="13">
        <v>0</v>
      </c>
      <c r="G11" s="13">
        <v>0</v>
      </c>
      <c r="H11" s="13">
        <v>252000</v>
      </c>
      <c r="I11" s="13">
        <v>0</v>
      </c>
      <c r="J11" s="13">
        <v>0</v>
      </c>
      <c r="K11" s="13">
        <f>SUM(D11:J11)</f>
        <v>1079094</v>
      </c>
      <c r="L11" s="13">
        <v>0</v>
      </c>
      <c r="M11" s="13">
        <f>SUM(K11:L11)</f>
        <v>1079094</v>
      </c>
    </row>
    <row r="12" spans="1:13" ht="14.25" customHeight="1">
      <c r="A12" s="99"/>
      <c r="B12" s="130"/>
      <c r="C12" s="10" t="s">
        <v>86</v>
      </c>
      <c r="D12" s="13">
        <v>3967</v>
      </c>
      <c r="E12" s="13">
        <v>6247</v>
      </c>
      <c r="F12" s="13">
        <v>5762</v>
      </c>
      <c r="G12" s="13">
        <v>17059</v>
      </c>
      <c r="H12" s="13">
        <v>1532</v>
      </c>
      <c r="I12" s="13">
        <v>163</v>
      </c>
      <c r="J12" s="13">
        <v>62</v>
      </c>
      <c r="K12" s="13">
        <f>SUM(D12:J12)</f>
        <v>34792</v>
      </c>
      <c r="L12" s="13">
        <v>0</v>
      </c>
      <c r="M12" s="13">
        <f>SUM(K12:L12)</f>
        <v>34792</v>
      </c>
    </row>
    <row r="13" spans="1:13" ht="14.25" customHeight="1">
      <c r="A13" s="99"/>
      <c r="B13" s="130"/>
      <c r="C13" s="10" t="s">
        <v>87</v>
      </c>
      <c r="D13" s="13">
        <v>389840</v>
      </c>
      <c r="E13" s="13">
        <v>2415322</v>
      </c>
      <c r="F13" s="13">
        <v>1057909</v>
      </c>
      <c r="G13" s="13">
        <v>967903</v>
      </c>
      <c r="H13" s="13">
        <v>1439607</v>
      </c>
      <c r="I13" s="13">
        <v>411380</v>
      </c>
      <c r="J13" s="13">
        <v>476990</v>
      </c>
      <c r="K13" s="13">
        <f t="shared" si="0"/>
        <v>7158951</v>
      </c>
      <c r="L13" s="13">
        <v>0</v>
      </c>
      <c r="M13" s="13">
        <f t="shared" si="1"/>
        <v>7158951</v>
      </c>
    </row>
    <row r="14" spans="1:13" ht="14.25" customHeight="1">
      <c r="A14" s="99"/>
      <c r="B14" s="130"/>
      <c r="C14" s="8" t="s">
        <v>75</v>
      </c>
      <c r="D14" s="14">
        <v>1220901</v>
      </c>
      <c r="E14" s="14">
        <v>119693657</v>
      </c>
      <c r="F14" s="14">
        <v>88074027</v>
      </c>
      <c r="G14" s="14">
        <v>63783740</v>
      </c>
      <c r="H14" s="14">
        <v>130588850</v>
      </c>
      <c r="I14" s="14">
        <v>6118543</v>
      </c>
      <c r="J14" s="14">
        <v>5672052</v>
      </c>
      <c r="K14" s="14">
        <f t="shared" si="0"/>
        <v>415151770</v>
      </c>
      <c r="L14" s="14">
        <v>0</v>
      </c>
      <c r="M14" s="14">
        <f t="shared" si="1"/>
        <v>415151770</v>
      </c>
    </row>
    <row r="15" spans="1:13" ht="14.25" customHeight="1">
      <c r="A15" s="99"/>
      <c r="B15" s="99" t="s">
        <v>12</v>
      </c>
      <c r="C15" s="10" t="s">
        <v>88</v>
      </c>
      <c r="D15" s="13">
        <v>0</v>
      </c>
      <c r="E15" s="13">
        <v>93430565</v>
      </c>
      <c r="F15" s="13">
        <v>68547576</v>
      </c>
      <c r="G15" s="13">
        <v>58664395</v>
      </c>
      <c r="H15" s="13">
        <v>86815567</v>
      </c>
      <c r="I15" s="13">
        <v>3523057</v>
      </c>
      <c r="J15" s="13">
        <v>4697833</v>
      </c>
      <c r="K15" s="13">
        <f t="shared" si="0"/>
        <v>315678993</v>
      </c>
      <c r="L15" s="13">
        <v>0</v>
      </c>
      <c r="M15" s="13">
        <f t="shared" si="1"/>
        <v>315678993</v>
      </c>
    </row>
    <row r="16" spans="1:13" ht="14.25" customHeight="1">
      <c r="A16" s="99"/>
      <c r="B16" s="99"/>
      <c r="C16" s="10" t="s">
        <v>89</v>
      </c>
      <c r="D16" s="13">
        <v>0</v>
      </c>
      <c r="E16" s="13">
        <v>11600725</v>
      </c>
      <c r="F16" s="13">
        <v>6981922</v>
      </c>
      <c r="G16" s="13">
        <v>6303852</v>
      </c>
      <c r="H16" s="13">
        <v>20388755</v>
      </c>
      <c r="I16" s="13">
        <v>1271659</v>
      </c>
      <c r="J16" s="13">
        <v>1580798</v>
      </c>
      <c r="K16" s="13">
        <f>SUM(D16:J16)</f>
        <v>48127711</v>
      </c>
      <c r="L16" s="13">
        <v>0</v>
      </c>
      <c r="M16" s="13">
        <f>SUM(K16:L16)</f>
        <v>48127711</v>
      </c>
    </row>
    <row r="17" spans="1:13" ht="14.25" customHeight="1">
      <c r="A17" s="99"/>
      <c r="B17" s="99"/>
      <c r="C17" s="10" t="s">
        <v>90</v>
      </c>
      <c r="D17" s="13">
        <v>223904</v>
      </c>
      <c r="E17" s="13">
        <v>3969525</v>
      </c>
      <c r="F17" s="13">
        <v>2282457</v>
      </c>
      <c r="G17" s="13">
        <v>2885080</v>
      </c>
      <c r="H17" s="13">
        <v>5514774</v>
      </c>
      <c r="I17" s="13">
        <v>328220</v>
      </c>
      <c r="J17" s="13">
        <v>191078</v>
      </c>
      <c r="K17" s="13">
        <f>SUM(D17:J17)</f>
        <v>15395038</v>
      </c>
      <c r="L17" s="13">
        <v>0</v>
      </c>
      <c r="M17" s="13">
        <f>SUM(K17:L17)</f>
        <v>15395038</v>
      </c>
    </row>
    <row r="18" spans="1:13" ht="14.25" customHeight="1">
      <c r="A18" s="99"/>
      <c r="B18" s="99"/>
      <c r="C18" s="10" t="s">
        <v>91</v>
      </c>
      <c r="D18" s="69">
        <v>0</v>
      </c>
      <c r="E18" s="13">
        <v>1276750</v>
      </c>
      <c r="F18" s="13">
        <v>707000</v>
      </c>
      <c r="G18" s="13">
        <v>813000</v>
      </c>
      <c r="H18" s="13">
        <v>975550</v>
      </c>
      <c r="I18" s="13">
        <v>24400</v>
      </c>
      <c r="J18" s="13">
        <v>16600</v>
      </c>
      <c r="K18" s="13">
        <f t="shared" si="0"/>
        <v>3813300</v>
      </c>
      <c r="L18" s="13">
        <v>0</v>
      </c>
      <c r="M18" s="13">
        <f t="shared" si="1"/>
        <v>3813300</v>
      </c>
    </row>
    <row r="19" spans="1:13" ht="14.25" customHeight="1">
      <c r="A19" s="99"/>
      <c r="B19" s="100"/>
      <c r="C19" s="8" t="s">
        <v>80</v>
      </c>
      <c r="D19" s="14">
        <v>223904</v>
      </c>
      <c r="E19" s="14">
        <v>110277565</v>
      </c>
      <c r="F19" s="14">
        <v>78518955</v>
      </c>
      <c r="G19" s="14">
        <v>68666327</v>
      </c>
      <c r="H19" s="14">
        <v>113694646</v>
      </c>
      <c r="I19" s="14">
        <v>5147336</v>
      </c>
      <c r="J19" s="14">
        <v>6486309</v>
      </c>
      <c r="K19" s="14">
        <f t="shared" si="0"/>
        <v>383015042</v>
      </c>
      <c r="L19" s="14">
        <v>0</v>
      </c>
      <c r="M19" s="14">
        <f t="shared" si="1"/>
        <v>383015042</v>
      </c>
    </row>
    <row r="20" spans="1:13" ht="14.25" customHeight="1">
      <c r="A20" s="100"/>
      <c r="B20" s="113" t="s">
        <v>81</v>
      </c>
      <c r="C20" s="114"/>
      <c r="D20" s="25">
        <f t="shared" ref="D20:M20" si="2">D14-D19</f>
        <v>996997</v>
      </c>
      <c r="E20" s="25">
        <f t="shared" si="2"/>
        <v>9416092</v>
      </c>
      <c r="F20" s="25">
        <f t="shared" si="2"/>
        <v>9555072</v>
      </c>
      <c r="G20" s="25">
        <f t="shared" si="2"/>
        <v>-4882587</v>
      </c>
      <c r="H20" s="25">
        <f t="shared" si="2"/>
        <v>16894204</v>
      </c>
      <c r="I20" s="25">
        <f t="shared" si="2"/>
        <v>971207</v>
      </c>
      <c r="J20" s="25">
        <f t="shared" si="2"/>
        <v>-814257</v>
      </c>
      <c r="K20" s="25">
        <f t="shared" si="2"/>
        <v>32136728</v>
      </c>
      <c r="L20" s="25">
        <f t="shared" si="2"/>
        <v>0</v>
      </c>
      <c r="M20" s="25">
        <f t="shared" si="2"/>
        <v>32136728</v>
      </c>
    </row>
    <row r="21" spans="1:13" ht="14.25" customHeight="1">
      <c r="A21" s="98" t="s">
        <v>92</v>
      </c>
      <c r="B21" s="98" t="s">
        <v>93</v>
      </c>
      <c r="C21" s="10" t="s">
        <v>94</v>
      </c>
      <c r="D21" s="13">
        <v>0</v>
      </c>
      <c r="E21" s="13">
        <v>0</v>
      </c>
      <c r="F21" s="13">
        <v>230000</v>
      </c>
      <c r="G21" s="13">
        <v>0</v>
      </c>
      <c r="H21" s="13">
        <v>0</v>
      </c>
      <c r="I21" s="13">
        <v>0</v>
      </c>
      <c r="J21" s="13">
        <v>0</v>
      </c>
      <c r="K21" s="13">
        <f t="shared" ref="K21:K24" si="3">SUM(D21:J21)</f>
        <v>230000</v>
      </c>
      <c r="L21" s="13">
        <v>0</v>
      </c>
      <c r="M21" s="13">
        <f t="shared" ref="M21:M24" si="4">SUM(K21:L21)</f>
        <v>230000</v>
      </c>
    </row>
    <row r="22" spans="1:13" ht="14.25" customHeight="1">
      <c r="A22" s="99"/>
      <c r="B22" s="100"/>
      <c r="C22" s="8" t="s">
        <v>40</v>
      </c>
      <c r="D22" s="14">
        <v>0</v>
      </c>
      <c r="E22" s="14">
        <v>0</v>
      </c>
      <c r="F22" s="14">
        <v>230000</v>
      </c>
      <c r="G22" s="14">
        <v>0</v>
      </c>
      <c r="H22" s="14">
        <v>0</v>
      </c>
      <c r="I22" s="14">
        <v>0</v>
      </c>
      <c r="J22" s="14">
        <v>0</v>
      </c>
      <c r="K22" s="14">
        <f t="shared" si="3"/>
        <v>230000</v>
      </c>
      <c r="L22" s="14">
        <v>0</v>
      </c>
      <c r="M22" s="14">
        <f t="shared" si="4"/>
        <v>230000</v>
      </c>
    </row>
    <row r="23" spans="1:13" ht="14.25" customHeight="1">
      <c r="A23" s="99"/>
      <c r="B23" s="115" t="s">
        <v>95</v>
      </c>
      <c r="C23" s="10" t="s">
        <v>96</v>
      </c>
      <c r="D23" s="13">
        <v>0</v>
      </c>
      <c r="E23" s="13">
        <v>218160</v>
      </c>
      <c r="F23" s="13">
        <v>345276</v>
      </c>
      <c r="G23" s="13">
        <v>237492</v>
      </c>
      <c r="H23" s="13">
        <v>134773</v>
      </c>
      <c r="I23" s="13">
        <v>0</v>
      </c>
      <c r="J23" s="13">
        <v>0</v>
      </c>
      <c r="K23" s="13">
        <f t="shared" si="3"/>
        <v>935701</v>
      </c>
      <c r="L23" s="13">
        <v>0</v>
      </c>
      <c r="M23" s="13">
        <f t="shared" si="4"/>
        <v>935701</v>
      </c>
    </row>
    <row r="24" spans="1:13" ht="14.25" customHeight="1">
      <c r="A24" s="99"/>
      <c r="B24" s="116"/>
      <c r="C24" s="8" t="s">
        <v>44</v>
      </c>
      <c r="D24" s="14">
        <v>0</v>
      </c>
      <c r="E24" s="14">
        <v>218160</v>
      </c>
      <c r="F24" s="14">
        <v>345276</v>
      </c>
      <c r="G24" s="14">
        <v>237492</v>
      </c>
      <c r="H24" s="14">
        <v>134773</v>
      </c>
      <c r="I24" s="14">
        <v>0</v>
      </c>
      <c r="J24" s="14">
        <v>0</v>
      </c>
      <c r="K24" s="14">
        <f t="shared" si="3"/>
        <v>935701</v>
      </c>
      <c r="L24" s="14">
        <v>0</v>
      </c>
      <c r="M24" s="14">
        <f t="shared" si="4"/>
        <v>935701</v>
      </c>
    </row>
    <row r="25" spans="1:13" ht="14.25" customHeight="1">
      <c r="A25" s="100"/>
      <c r="B25" s="113" t="s">
        <v>43</v>
      </c>
      <c r="C25" s="114"/>
      <c r="D25" s="25">
        <f t="shared" ref="D25:M25" si="5">D22-D24</f>
        <v>0</v>
      </c>
      <c r="E25" s="25">
        <f t="shared" si="5"/>
        <v>-218160</v>
      </c>
      <c r="F25" s="25">
        <f t="shared" si="5"/>
        <v>-115276</v>
      </c>
      <c r="G25" s="25">
        <f t="shared" si="5"/>
        <v>-237492</v>
      </c>
      <c r="H25" s="25">
        <f t="shared" si="5"/>
        <v>-134773</v>
      </c>
      <c r="I25" s="25">
        <f t="shared" si="5"/>
        <v>0</v>
      </c>
      <c r="J25" s="25">
        <f t="shared" si="5"/>
        <v>0</v>
      </c>
      <c r="K25" s="25">
        <f t="shared" si="5"/>
        <v>-705701</v>
      </c>
      <c r="L25" s="25">
        <f t="shared" si="5"/>
        <v>0</v>
      </c>
      <c r="M25" s="25">
        <f t="shared" si="5"/>
        <v>-705701</v>
      </c>
    </row>
    <row r="26" spans="1:13" ht="14.25" customHeight="1">
      <c r="A26" s="98" t="s">
        <v>49</v>
      </c>
      <c r="B26" s="98" t="s">
        <v>13</v>
      </c>
      <c r="C26" s="10" t="s">
        <v>98</v>
      </c>
      <c r="D26" s="15">
        <v>0</v>
      </c>
      <c r="E26" s="15">
        <v>0</v>
      </c>
      <c r="F26" s="15">
        <v>0</v>
      </c>
      <c r="G26" s="15">
        <v>2200000</v>
      </c>
      <c r="H26" s="15">
        <v>0</v>
      </c>
      <c r="I26" s="15">
        <v>0</v>
      </c>
      <c r="J26" s="15">
        <v>0</v>
      </c>
      <c r="K26" s="13">
        <f t="shared" ref="K26:K32" si="6">SUM(D26:J26)</f>
        <v>2200000</v>
      </c>
      <c r="L26" s="13">
        <v>0</v>
      </c>
      <c r="M26" s="13">
        <f t="shared" ref="M26:M32" si="7">SUM(K26:L26)</f>
        <v>2200000</v>
      </c>
    </row>
    <row r="27" spans="1:13" ht="14.25" customHeight="1">
      <c r="A27" s="129"/>
      <c r="B27" s="129"/>
      <c r="C27" s="10" t="s">
        <v>114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1007370</v>
      </c>
      <c r="K27" s="13">
        <f t="shared" si="6"/>
        <v>1007370</v>
      </c>
      <c r="L27" s="13">
        <v>-1007370</v>
      </c>
      <c r="M27" s="13">
        <f t="shared" si="7"/>
        <v>0</v>
      </c>
    </row>
    <row r="28" spans="1:13" ht="14.25" customHeight="1">
      <c r="A28" s="129"/>
      <c r="B28" s="116"/>
      <c r="C28" s="8" t="s">
        <v>82</v>
      </c>
      <c r="D28" s="14">
        <v>0</v>
      </c>
      <c r="E28" s="14">
        <v>0</v>
      </c>
      <c r="F28" s="14">
        <v>0</v>
      </c>
      <c r="G28" s="14">
        <v>2200000</v>
      </c>
      <c r="H28" s="14">
        <v>0</v>
      </c>
      <c r="I28" s="14">
        <v>0</v>
      </c>
      <c r="J28" s="14">
        <v>1007370</v>
      </c>
      <c r="K28" s="14">
        <f t="shared" si="6"/>
        <v>3207370</v>
      </c>
      <c r="L28" s="14">
        <v>-1007370</v>
      </c>
      <c r="M28" s="14">
        <f t="shared" si="7"/>
        <v>2200000</v>
      </c>
    </row>
    <row r="29" spans="1:13" ht="14.25" customHeight="1">
      <c r="A29" s="129"/>
      <c r="B29" s="98" t="s">
        <v>12</v>
      </c>
      <c r="C29" s="10" t="s">
        <v>99</v>
      </c>
      <c r="D29" s="13">
        <v>0</v>
      </c>
      <c r="E29" s="13">
        <v>8000000</v>
      </c>
      <c r="F29" s="13">
        <v>7000000</v>
      </c>
      <c r="G29" s="13">
        <v>0</v>
      </c>
      <c r="H29" s="13">
        <v>19000000</v>
      </c>
      <c r="I29" s="13">
        <v>0</v>
      </c>
      <c r="J29" s="13">
        <v>0</v>
      </c>
      <c r="K29" s="13">
        <f t="shared" si="6"/>
        <v>34000000</v>
      </c>
      <c r="L29" s="13">
        <v>0</v>
      </c>
      <c r="M29" s="13">
        <f t="shared" si="7"/>
        <v>34000000</v>
      </c>
    </row>
    <row r="30" spans="1:13" ht="14.25" customHeight="1">
      <c r="A30" s="129"/>
      <c r="B30" s="99"/>
      <c r="C30" s="10" t="s">
        <v>115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1007370</v>
      </c>
      <c r="J30" s="13">
        <v>0</v>
      </c>
      <c r="K30" s="13">
        <f>SUM(D30:J30)</f>
        <v>1007370</v>
      </c>
      <c r="L30" s="13">
        <v>-1007370</v>
      </c>
      <c r="M30" s="13">
        <f>SUM(K30:L30)</f>
        <v>0</v>
      </c>
    </row>
    <row r="31" spans="1:13" ht="14.25" customHeight="1">
      <c r="A31" s="129"/>
      <c r="B31" s="129"/>
      <c r="C31" s="10" t="s">
        <v>100</v>
      </c>
      <c r="D31" s="13">
        <v>0</v>
      </c>
      <c r="E31" s="13">
        <v>1095450</v>
      </c>
      <c r="F31" s="13">
        <v>616050</v>
      </c>
      <c r="G31" s="13">
        <v>570600</v>
      </c>
      <c r="H31" s="13">
        <v>0</v>
      </c>
      <c r="I31" s="13">
        <v>0</v>
      </c>
      <c r="J31" s="13">
        <v>0</v>
      </c>
      <c r="K31" s="13">
        <f t="shared" si="6"/>
        <v>2282100</v>
      </c>
      <c r="L31" s="13">
        <v>0</v>
      </c>
      <c r="M31" s="13">
        <f t="shared" si="7"/>
        <v>2282100</v>
      </c>
    </row>
    <row r="32" spans="1:13" ht="14.25" customHeight="1">
      <c r="A32" s="129"/>
      <c r="B32" s="116"/>
      <c r="C32" s="85" t="s">
        <v>78</v>
      </c>
      <c r="D32" s="79">
        <v>0</v>
      </c>
      <c r="E32" s="79">
        <v>9095450</v>
      </c>
      <c r="F32" s="79">
        <v>7616050</v>
      </c>
      <c r="G32" s="79">
        <v>570600</v>
      </c>
      <c r="H32" s="79">
        <v>19000000</v>
      </c>
      <c r="I32" s="79">
        <v>1007370</v>
      </c>
      <c r="J32" s="79">
        <v>0</v>
      </c>
      <c r="K32" s="79">
        <f t="shared" si="6"/>
        <v>37289470</v>
      </c>
      <c r="L32" s="79">
        <v>-1007370</v>
      </c>
      <c r="M32" s="79">
        <f t="shared" si="7"/>
        <v>36282100</v>
      </c>
    </row>
    <row r="33" spans="1:13" ht="14.25" customHeight="1">
      <c r="A33" s="116"/>
      <c r="B33" s="113" t="s">
        <v>79</v>
      </c>
      <c r="C33" s="114"/>
      <c r="D33" s="25">
        <f t="shared" ref="D33:M33" si="8">D28-D32</f>
        <v>0</v>
      </c>
      <c r="E33" s="25">
        <f t="shared" si="8"/>
        <v>-9095450</v>
      </c>
      <c r="F33" s="25">
        <f t="shared" si="8"/>
        <v>-7616050</v>
      </c>
      <c r="G33" s="25">
        <f t="shared" si="8"/>
        <v>1629400</v>
      </c>
      <c r="H33" s="25">
        <f t="shared" si="8"/>
        <v>-19000000</v>
      </c>
      <c r="I33" s="25">
        <f t="shared" si="8"/>
        <v>-1007370</v>
      </c>
      <c r="J33" s="25">
        <f t="shared" si="8"/>
        <v>1007370</v>
      </c>
      <c r="K33" s="25">
        <f t="shared" si="8"/>
        <v>-34082100</v>
      </c>
      <c r="L33" s="25">
        <f t="shared" si="8"/>
        <v>0</v>
      </c>
      <c r="M33" s="25">
        <f t="shared" si="8"/>
        <v>-34082100</v>
      </c>
    </row>
    <row r="34" spans="1:13" ht="14.25" customHeight="1">
      <c r="A34" s="113" t="s">
        <v>72</v>
      </c>
      <c r="B34" s="126"/>
      <c r="C34" s="114"/>
      <c r="D34" s="25">
        <f t="shared" ref="D34:M34" si="9">D20+D25+D33</f>
        <v>996997</v>
      </c>
      <c r="E34" s="25">
        <f t="shared" si="9"/>
        <v>102482</v>
      </c>
      <c r="F34" s="25">
        <f t="shared" si="9"/>
        <v>1823746</v>
      </c>
      <c r="G34" s="25">
        <f t="shared" si="9"/>
        <v>-3490679</v>
      </c>
      <c r="H34" s="25">
        <f t="shared" si="9"/>
        <v>-2240569</v>
      </c>
      <c r="I34" s="25">
        <f t="shared" si="9"/>
        <v>-36163</v>
      </c>
      <c r="J34" s="25">
        <f t="shared" si="9"/>
        <v>193113</v>
      </c>
      <c r="K34" s="25">
        <f t="shared" si="9"/>
        <v>-2651073</v>
      </c>
      <c r="L34" s="25">
        <f t="shared" si="9"/>
        <v>0</v>
      </c>
      <c r="M34" s="25">
        <f t="shared" si="9"/>
        <v>-2651073</v>
      </c>
    </row>
    <row r="35" spans="1:13" ht="14.25" customHeight="1">
      <c r="A35" s="86"/>
      <c r="B35" s="86"/>
      <c r="C35" s="86"/>
      <c r="D35" s="16"/>
      <c r="E35" s="16"/>
      <c r="F35" s="16"/>
      <c r="G35" s="16"/>
      <c r="H35" s="16"/>
      <c r="I35" s="16"/>
      <c r="J35" s="16"/>
      <c r="K35" s="16"/>
      <c r="L35" s="16"/>
      <c r="M35" s="16"/>
    </row>
    <row r="36" spans="1:13" s="3" customFormat="1" ht="14.25" customHeight="1">
      <c r="A36" s="113" t="s">
        <v>73</v>
      </c>
      <c r="B36" s="126"/>
      <c r="C36" s="114"/>
      <c r="D36" s="25">
        <v>19368851</v>
      </c>
      <c r="E36" s="25">
        <v>18252754</v>
      </c>
      <c r="F36" s="25">
        <v>12607464</v>
      </c>
      <c r="G36" s="25">
        <v>9547954</v>
      </c>
      <c r="H36" s="25">
        <v>18238054</v>
      </c>
      <c r="I36" s="25">
        <v>1056075</v>
      </c>
      <c r="J36" s="25">
        <v>249554</v>
      </c>
      <c r="K36" s="14">
        <f>SUM(D36:J36)</f>
        <v>79320706</v>
      </c>
      <c r="L36" s="14">
        <v>0</v>
      </c>
      <c r="M36" s="14">
        <f>SUM(K36:L36)</f>
        <v>79320706</v>
      </c>
    </row>
    <row r="37" spans="1:13" ht="14.25" customHeight="1">
      <c r="A37" s="113" t="s">
        <v>74</v>
      </c>
      <c r="B37" s="126"/>
      <c r="C37" s="114"/>
      <c r="D37" s="25">
        <f t="shared" ref="D37:M37" si="10">D34+D36</f>
        <v>20365848</v>
      </c>
      <c r="E37" s="25">
        <f t="shared" si="10"/>
        <v>18355236</v>
      </c>
      <c r="F37" s="25">
        <f t="shared" si="10"/>
        <v>14431210</v>
      </c>
      <c r="G37" s="25">
        <f t="shared" si="10"/>
        <v>6057275</v>
      </c>
      <c r="H37" s="25">
        <f t="shared" si="10"/>
        <v>15997485</v>
      </c>
      <c r="I37" s="25">
        <f t="shared" si="10"/>
        <v>1019912</v>
      </c>
      <c r="J37" s="25">
        <f t="shared" si="10"/>
        <v>442667</v>
      </c>
      <c r="K37" s="25">
        <f t="shared" si="10"/>
        <v>76669633</v>
      </c>
      <c r="L37" s="25">
        <f t="shared" si="10"/>
        <v>0</v>
      </c>
      <c r="M37" s="25">
        <f t="shared" si="10"/>
        <v>76669633</v>
      </c>
    </row>
    <row r="38" spans="1:13" ht="14.25" customHeight="1">
      <c r="A38" s="124"/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</row>
    <row r="39" spans="1:13" ht="14.25" customHeight="1"/>
    <row r="40" spans="1:13" ht="14.25" customHeight="1"/>
    <row r="41" spans="1:13" ht="14.25" customHeight="1"/>
    <row r="42" spans="1:13" ht="14.25" customHeight="1"/>
    <row r="43" spans="1:13" ht="14.25" customHeight="1"/>
    <row r="44" spans="1:13" ht="14.25" customHeight="1"/>
    <row r="45" spans="1:13" ht="14.25" customHeight="1"/>
    <row r="46" spans="1:13" ht="14.25" customHeight="1"/>
  </sheetData>
  <sheetProtection password="F3FB" sheet="1" scenarios="1" selectLockedCells="1"/>
  <mergeCells count="29">
    <mergeCell ref="A3:M3"/>
    <mergeCell ref="A5:M5"/>
    <mergeCell ref="A7:C8"/>
    <mergeCell ref="D7:D8"/>
    <mergeCell ref="J7:J8"/>
    <mergeCell ref="K7:K8"/>
    <mergeCell ref="L7:L8"/>
    <mergeCell ref="M7:M8"/>
    <mergeCell ref="B20:C20"/>
    <mergeCell ref="A21:A25"/>
    <mergeCell ref="B21:B22"/>
    <mergeCell ref="B23:B24"/>
    <mergeCell ref="B25:C25"/>
    <mergeCell ref="A38:M38"/>
    <mergeCell ref="A37:C37"/>
    <mergeCell ref="I7:I8"/>
    <mergeCell ref="H7:H8"/>
    <mergeCell ref="G7:G8"/>
    <mergeCell ref="F7:F8"/>
    <mergeCell ref="E7:E8"/>
    <mergeCell ref="A26:A33"/>
    <mergeCell ref="B26:B28"/>
    <mergeCell ref="B29:B32"/>
    <mergeCell ref="B33:C33"/>
    <mergeCell ref="A34:C34"/>
    <mergeCell ref="A36:C36"/>
    <mergeCell ref="A9:A20"/>
    <mergeCell ref="B9:B14"/>
    <mergeCell ref="B15:B19"/>
  </mergeCells>
  <phoneticPr fontId="2"/>
  <pageMargins left="0" right="0" top="0.39370078740157483" bottom="0" header="0" footer="0"/>
  <pageSetup paperSize="9" firstPageNumber="2" orientation="portrait" useFirstPageNumber="1" horizontalDpi="300" verticalDpi="300" r:id="rId1"/>
  <headerFooter scaleWithDoc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view="pageBreakPreview" zoomScale="115" zoomScaleNormal="100" zoomScaleSheetLayoutView="115" workbookViewId="0"/>
  </sheetViews>
  <sheetFormatPr defaultRowHeight="13.5"/>
  <cols>
    <col min="1" max="1" width="30.25" style="1" customWidth="1"/>
    <col min="2" max="9" width="11.625" style="1" customWidth="1"/>
    <col min="10" max="10" width="11.625" style="2" customWidth="1"/>
    <col min="11" max="11" width="11.625" style="1" customWidth="1"/>
    <col min="12" max="16384" width="9" style="1"/>
  </cols>
  <sheetData>
    <row r="1" spans="1:12" ht="21.75" customHeight="1">
      <c r="A1" s="20"/>
      <c r="B1" s="20"/>
      <c r="C1" s="20"/>
      <c r="D1" s="20"/>
      <c r="E1" s="20"/>
      <c r="F1" s="20"/>
      <c r="G1" s="20"/>
      <c r="H1" s="20"/>
      <c r="I1" s="20"/>
      <c r="J1" s="76"/>
      <c r="K1" s="20"/>
    </row>
    <row r="2" spans="1:12" ht="15" customHeight="1">
      <c r="A2" s="76"/>
      <c r="B2" s="90"/>
      <c r="C2" s="90"/>
      <c r="D2" s="90"/>
      <c r="E2" s="90"/>
      <c r="F2" s="90"/>
      <c r="G2" s="90"/>
      <c r="H2" s="90"/>
      <c r="I2" s="90"/>
      <c r="J2" s="89"/>
      <c r="K2" s="90" t="s">
        <v>393</v>
      </c>
    </row>
    <row r="3" spans="1:12" ht="14.25">
      <c r="A3" s="123" t="s">
        <v>394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2">
      <c r="A4" s="26"/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2">
      <c r="A5" s="165" t="s">
        <v>368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5"/>
    </row>
    <row r="6" spans="1:12" ht="13.5" customHeight="1">
      <c r="A6" s="84"/>
      <c r="B6" s="84"/>
      <c r="C6" s="84"/>
      <c r="D6" s="84"/>
      <c r="E6" s="84"/>
      <c r="F6" s="84"/>
      <c r="G6" s="84"/>
      <c r="H6" s="84"/>
      <c r="I6" s="84"/>
      <c r="J6" s="84"/>
      <c r="K6" s="66" t="s">
        <v>57</v>
      </c>
    </row>
    <row r="7" spans="1:12">
      <c r="A7" s="132" t="s">
        <v>37</v>
      </c>
      <c r="B7" s="127" t="s">
        <v>104</v>
      </c>
      <c r="C7" s="127" t="s">
        <v>105</v>
      </c>
      <c r="D7" s="127" t="s">
        <v>106</v>
      </c>
      <c r="E7" s="127" t="s">
        <v>107</v>
      </c>
      <c r="F7" s="127" t="s">
        <v>108</v>
      </c>
      <c r="G7" s="127" t="s">
        <v>109</v>
      </c>
      <c r="H7" s="127" t="s">
        <v>110</v>
      </c>
      <c r="I7" s="127" t="s">
        <v>111</v>
      </c>
      <c r="J7" s="127" t="s">
        <v>240</v>
      </c>
      <c r="K7" s="127" t="s">
        <v>113</v>
      </c>
    </row>
    <row r="8" spans="1:12">
      <c r="A8" s="135"/>
      <c r="B8" s="138"/>
      <c r="C8" s="128"/>
      <c r="D8" s="128"/>
      <c r="E8" s="128"/>
      <c r="F8" s="128"/>
      <c r="G8" s="128"/>
      <c r="H8" s="138"/>
      <c r="I8" s="138"/>
      <c r="J8" s="138"/>
      <c r="K8" s="138"/>
    </row>
    <row r="9" spans="1:12" ht="14.25" customHeight="1">
      <c r="A9" s="71" t="s">
        <v>327</v>
      </c>
      <c r="B9" s="64">
        <v>20365848</v>
      </c>
      <c r="C9" s="64">
        <v>25558304</v>
      </c>
      <c r="D9" s="64">
        <v>21280870</v>
      </c>
      <c r="E9" s="64">
        <v>11271266</v>
      </c>
      <c r="F9" s="64">
        <v>21565629</v>
      </c>
      <c r="G9" s="64">
        <v>1091310</v>
      </c>
      <c r="H9" s="64">
        <v>552825</v>
      </c>
      <c r="I9" s="64">
        <f t="shared" ref="I9:I54" si="0">SUM(B9:H9)</f>
        <v>101686052</v>
      </c>
      <c r="J9" s="64">
        <v>0</v>
      </c>
      <c r="K9" s="64">
        <f t="shared" ref="K9:K54" si="1">SUM(I9:J9)</f>
        <v>101686052</v>
      </c>
    </row>
    <row r="10" spans="1:12" ht="14.25" customHeight="1">
      <c r="A10" s="7" t="s">
        <v>328</v>
      </c>
      <c r="B10" s="13">
        <v>19970808</v>
      </c>
      <c r="C10" s="13">
        <v>18269537</v>
      </c>
      <c r="D10" s="13">
        <v>14203590</v>
      </c>
      <c r="E10" s="13">
        <v>9201097</v>
      </c>
      <c r="F10" s="13">
        <v>20777897</v>
      </c>
      <c r="G10" s="13">
        <v>532310</v>
      </c>
      <c r="H10" s="13">
        <v>49825</v>
      </c>
      <c r="I10" s="13">
        <f t="shared" ref="I10:I19" si="2">SUM(B10:H10)</f>
        <v>83005064</v>
      </c>
      <c r="J10" s="13">
        <v>0</v>
      </c>
      <c r="K10" s="13">
        <f t="shared" ref="K10:K19" si="3">SUM(I10:J10)</f>
        <v>83005064</v>
      </c>
    </row>
    <row r="11" spans="1:12" ht="14.25" customHeight="1">
      <c r="A11" s="7" t="s">
        <v>369</v>
      </c>
      <c r="B11" s="13">
        <v>0</v>
      </c>
      <c r="C11" s="13">
        <v>0</v>
      </c>
      <c r="D11" s="13">
        <v>0</v>
      </c>
      <c r="E11" s="13">
        <v>27114</v>
      </c>
      <c r="F11" s="13">
        <v>101874</v>
      </c>
      <c r="G11" s="13">
        <v>5760</v>
      </c>
      <c r="H11" s="13">
        <v>4351</v>
      </c>
      <c r="I11" s="13">
        <f t="shared" si="2"/>
        <v>139099</v>
      </c>
      <c r="J11" s="13">
        <v>0</v>
      </c>
      <c r="K11" s="13">
        <f t="shared" si="3"/>
        <v>139099</v>
      </c>
    </row>
    <row r="12" spans="1:12" ht="14.25" customHeight="1">
      <c r="A12" s="7" t="s">
        <v>370</v>
      </c>
      <c r="B12" s="13">
        <v>19970808</v>
      </c>
      <c r="C12" s="13">
        <v>18269537</v>
      </c>
      <c r="D12" s="13">
        <v>14203590</v>
      </c>
      <c r="E12" s="13">
        <v>9173983</v>
      </c>
      <c r="F12" s="13">
        <v>18531265</v>
      </c>
      <c r="G12" s="13">
        <v>526550</v>
      </c>
      <c r="H12" s="13">
        <v>45474</v>
      </c>
      <c r="I12" s="13">
        <f t="shared" si="2"/>
        <v>80721207</v>
      </c>
      <c r="J12" s="13">
        <v>0</v>
      </c>
      <c r="K12" s="13">
        <f t="shared" si="3"/>
        <v>80721207</v>
      </c>
    </row>
    <row r="13" spans="1:12" ht="14.25" customHeight="1">
      <c r="A13" s="7" t="s">
        <v>371</v>
      </c>
      <c r="B13" s="13">
        <v>0</v>
      </c>
      <c r="C13" s="13">
        <v>0</v>
      </c>
      <c r="D13" s="13">
        <v>0</v>
      </c>
      <c r="E13" s="13">
        <v>0</v>
      </c>
      <c r="F13" s="13">
        <v>2144758</v>
      </c>
      <c r="G13" s="13">
        <v>0</v>
      </c>
      <c r="H13" s="13">
        <v>0</v>
      </c>
      <c r="I13" s="13">
        <f t="shared" si="2"/>
        <v>2144758</v>
      </c>
      <c r="J13" s="13">
        <v>0</v>
      </c>
      <c r="K13" s="13">
        <f t="shared" si="3"/>
        <v>2144758</v>
      </c>
    </row>
    <row r="14" spans="1:12" ht="14.25" customHeight="1">
      <c r="A14" s="7" t="s">
        <v>329</v>
      </c>
      <c r="B14" s="13">
        <v>395040</v>
      </c>
      <c r="C14" s="13">
        <v>7069554</v>
      </c>
      <c r="D14" s="13">
        <v>4314774</v>
      </c>
      <c r="E14" s="13">
        <v>2029484</v>
      </c>
      <c r="F14" s="13">
        <v>223732</v>
      </c>
      <c r="G14" s="13">
        <v>559000</v>
      </c>
      <c r="H14" s="13">
        <v>503000</v>
      </c>
      <c r="I14" s="13">
        <f t="shared" si="2"/>
        <v>15094584</v>
      </c>
      <c r="J14" s="13">
        <v>0</v>
      </c>
      <c r="K14" s="13">
        <f t="shared" si="3"/>
        <v>15094584</v>
      </c>
    </row>
    <row r="15" spans="1:12" ht="14.25" customHeight="1">
      <c r="A15" s="7" t="s">
        <v>330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f t="shared" si="2"/>
        <v>0</v>
      </c>
      <c r="J15" s="13">
        <v>0</v>
      </c>
      <c r="K15" s="13">
        <f t="shared" si="3"/>
        <v>0</v>
      </c>
    </row>
    <row r="16" spans="1:12" ht="14.25" customHeight="1">
      <c r="A16" s="7" t="s">
        <v>331</v>
      </c>
      <c r="B16" s="13">
        <v>0</v>
      </c>
      <c r="C16" s="13">
        <v>219213</v>
      </c>
      <c r="D16" s="13">
        <v>2762506</v>
      </c>
      <c r="E16" s="13">
        <v>40685</v>
      </c>
      <c r="F16" s="13">
        <v>564000</v>
      </c>
      <c r="G16" s="13">
        <v>0</v>
      </c>
      <c r="H16" s="13">
        <v>0</v>
      </c>
      <c r="I16" s="13">
        <f t="shared" si="2"/>
        <v>3586404</v>
      </c>
      <c r="J16" s="13">
        <v>0</v>
      </c>
      <c r="K16" s="13">
        <f t="shared" si="3"/>
        <v>3586404</v>
      </c>
    </row>
    <row r="17" spans="1:11" ht="14.25" customHeight="1">
      <c r="A17" s="7" t="s">
        <v>332</v>
      </c>
      <c r="B17" s="13">
        <v>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f t="shared" si="2"/>
        <v>0</v>
      </c>
      <c r="J17" s="13">
        <v>0</v>
      </c>
      <c r="K17" s="13">
        <f t="shared" si="3"/>
        <v>0</v>
      </c>
    </row>
    <row r="18" spans="1:11" ht="14.25" customHeight="1">
      <c r="A18" s="7" t="s">
        <v>333</v>
      </c>
      <c r="B18" s="13">
        <v>0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f t="shared" si="2"/>
        <v>0</v>
      </c>
      <c r="J18" s="13">
        <v>0</v>
      </c>
      <c r="K18" s="13">
        <f t="shared" si="3"/>
        <v>0</v>
      </c>
    </row>
    <row r="19" spans="1:11" ht="14.25" customHeight="1">
      <c r="A19" s="7" t="s">
        <v>334</v>
      </c>
      <c r="B19" s="13">
        <v>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f t="shared" si="2"/>
        <v>0</v>
      </c>
      <c r="J19" s="13">
        <v>0</v>
      </c>
      <c r="K19" s="13">
        <f t="shared" si="3"/>
        <v>0</v>
      </c>
    </row>
    <row r="20" spans="1:11" ht="14.25" customHeight="1">
      <c r="A20" s="10" t="s">
        <v>372</v>
      </c>
      <c r="B20" s="13">
        <v>0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f t="shared" si="0"/>
        <v>0</v>
      </c>
      <c r="J20" s="13">
        <v>0</v>
      </c>
      <c r="K20" s="13">
        <f t="shared" si="1"/>
        <v>0</v>
      </c>
    </row>
    <row r="21" spans="1:11" ht="14.25" customHeight="1">
      <c r="A21" s="70" t="s">
        <v>373</v>
      </c>
      <c r="B21" s="13">
        <v>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f t="shared" si="0"/>
        <v>0</v>
      </c>
      <c r="J21" s="13">
        <v>0</v>
      </c>
      <c r="K21" s="13">
        <f t="shared" si="1"/>
        <v>0</v>
      </c>
    </row>
    <row r="22" spans="1:11" ht="14.25" customHeight="1">
      <c r="A22" s="67" t="s">
        <v>335</v>
      </c>
      <c r="B22" s="65">
        <v>1000000</v>
      </c>
      <c r="C22" s="65">
        <v>51218902</v>
      </c>
      <c r="D22" s="65">
        <v>58038518</v>
      </c>
      <c r="E22" s="65">
        <v>51041174</v>
      </c>
      <c r="F22" s="65">
        <v>101755873</v>
      </c>
      <c r="G22" s="65">
        <v>760183</v>
      </c>
      <c r="H22" s="65">
        <v>0</v>
      </c>
      <c r="I22" s="65">
        <f t="shared" si="0"/>
        <v>263814650</v>
      </c>
      <c r="J22" s="65">
        <v>0</v>
      </c>
      <c r="K22" s="65">
        <f t="shared" si="1"/>
        <v>263814650</v>
      </c>
    </row>
    <row r="23" spans="1:11" ht="14.25" customHeight="1">
      <c r="A23" s="67" t="s">
        <v>374</v>
      </c>
      <c r="B23" s="65">
        <v>1000000</v>
      </c>
      <c r="C23" s="65">
        <v>17553359</v>
      </c>
      <c r="D23" s="65">
        <v>18988477</v>
      </c>
      <c r="E23" s="65">
        <v>1588861</v>
      </c>
      <c r="F23" s="65">
        <v>66394845</v>
      </c>
      <c r="G23" s="65">
        <v>168964</v>
      </c>
      <c r="H23" s="65">
        <v>0</v>
      </c>
      <c r="I23" s="65">
        <f t="shared" si="0"/>
        <v>105694506</v>
      </c>
      <c r="J23" s="65">
        <v>0</v>
      </c>
      <c r="K23" s="65">
        <f t="shared" si="1"/>
        <v>105694506</v>
      </c>
    </row>
    <row r="24" spans="1:11" ht="14.25" customHeight="1">
      <c r="A24" s="73" t="s">
        <v>337</v>
      </c>
      <c r="B24" s="13">
        <v>0</v>
      </c>
      <c r="C24" s="13">
        <v>0</v>
      </c>
      <c r="D24" s="13">
        <v>0</v>
      </c>
      <c r="E24" s="13">
        <v>0</v>
      </c>
      <c r="F24" s="13">
        <v>12000000</v>
      </c>
      <c r="G24" s="13">
        <v>0</v>
      </c>
      <c r="H24" s="13">
        <v>0</v>
      </c>
      <c r="I24" s="13">
        <f>SUM(B24:H24)</f>
        <v>12000000</v>
      </c>
      <c r="J24" s="13">
        <v>0</v>
      </c>
      <c r="K24" s="13">
        <f>SUM(I24:J24)</f>
        <v>12000000</v>
      </c>
    </row>
    <row r="25" spans="1:11" ht="14.25" customHeight="1">
      <c r="A25" s="73" t="s">
        <v>338</v>
      </c>
      <c r="B25" s="13">
        <v>0</v>
      </c>
      <c r="C25" s="13">
        <v>17553359</v>
      </c>
      <c r="D25" s="13">
        <v>18988477</v>
      </c>
      <c r="E25" s="13">
        <v>1588861</v>
      </c>
      <c r="F25" s="13">
        <v>54394845</v>
      </c>
      <c r="G25" s="13">
        <v>168964</v>
      </c>
      <c r="H25" s="13">
        <v>0</v>
      </c>
      <c r="I25" s="13">
        <f>SUM(B25:H25)</f>
        <v>92694506</v>
      </c>
      <c r="J25" s="13">
        <v>0</v>
      </c>
      <c r="K25" s="13">
        <f>SUM(I25:J25)</f>
        <v>92694506</v>
      </c>
    </row>
    <row r="26" spans="1:11" ht="14.25" customHeight="1">
      <c r="A26" s="73" t="s">
        <v>375</v>
      </c>
      <c r="B26" s="13">
        <v>0</v>
      </c>
      <c r="C26" s="13">
        <v>78848203</v>
      </c>
      <c r="D26" s="13">
        <v>34550040</v>
      </c>
      <c r="E26" s="13">
        <v>16972257</v>
      </c>
      <c r="F26" s="13">
        <v>215646159</v>
      </c>
      <c r="G26" s="13">
        <v>600915</v>
      </c>
      <c r="H26" s="13">
        <v>0</v>
      </c>
      <c r="I26" s="13">
        <f>SUM(B26:H26)</f>
        <v>346617574</v>
      </c>
      <c r="J26" s="13">
        <v>0</v>
      </c>
      <c r="K26" s="13">
        <f>SUM(I26:J26)</f>
        <v>346617574</v>
      </c>
    </row>
    <row r="27" spans="1:11" ht="14.25" customHeight="1">
      <c r="A27" s="73" t="s">
        <v>376</v>
      </c>
      <c r="B27" s="13">
        <v>0</v>
      </c>
      <c r="C27" s="13">
        <v>-61294844</v>
      </c>
      <c r="D27" s="13">
        <v>-15561563</v>
      </c>
      <c r="E27" s="13">
        <v>-15383396</v>
      </c>
      <c r="F27" s="13">
        <v>-161251314</v>
      </c>
      <c r="G27" s="13">
        <v>-431951</v>
      </c>
      <c r="H27" s="13">
        <v>0</v>
      </c>
      <c r="I27" s="13">
        <f t="shared" si="0"/>
        <v>-253923068</v>
      </c>
      <c r="J27" s="13">
        <v>0</v>
      </c>
      <c r="K27" s="13">
        <f t="shared" si="1"/>
        <v>-253923068</v>
      </c>
    </row>
    <row r="28" spans="1:11" ht="14.25" customHeight="1">
      <c r="A28" s="73" t="s">
        <v>339</v>
      </c>
      <c r="B28" s="13">
        <v>1000000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f t="shared" si="0"/>
        <v>1000000</v>
      </c>
      <c r="J28" s="13">
        <v>0</v>
      </c>
      <c r="K28" s="13">
        <f t="shared" si="1"/>
        <v>1000000</v>
      </c>
    </row>
    <row r="29" spans="1:11" ht="14.25" customHeight="1">
      <c r="A29" s="67" t="s">
        <v>51</v>
      </c>
      <c r="B29" s="65">
        <v>0</v>
      </c>
      <c r="C29" s="65">
        <v>33665543</v>
      </c>
      <c r="D29" s="65">
        <v>39050041</v>
      </c>
      <c r="E29" s="65">
        <v>49452313</v>
      </c>
      <c r="F29" s="65">
        <v>35361028</v>
      </c>
      <c r="G29" s="65">
        <v>591219</v>
      </c>
      <c r="H29" s="65">
        <v>0</v>
      </c>
      <c r="I29" s="65">
        <f t="shared" si="0"/>
        <v>158120144</v>
      </c>
      <c r="J29" s="65">
        <v>0</v>
      </c>
      <c r="K29" s="65">
        <f t="shared" si="1"/>
        <v>158120144</v>
      </c>
    </row>
    <row r="30" spans="1:11" ht="14.25" customHeight="1">
      <c r="A30" s="73" t="s">
        <v>338</v>
      </c>
      <c r="B30" s="13">
        <v>0</v>
      </c>
      <c r="C30" s="13">
        <v>0</v>
      </c>
      <c r="D30" s="13">
        <v>558366</v>
      </c>
      <c r="E30" s="13">
        <v>0</v>
      </c>
      <c r="F30" s="13">
        <v>615808</v>
      </c>
      <c r="G30" s="13">
        <v>0</v>
      </c>
      <c r="H30" s="13">
        <v>0</v>
      </c>
      <c r="I30" s="13">
        <f t="shared" ref="I30:I52" si="4">SUM(B30:H30)</f>
        <v>1174174</v>
      </c>
      <c r="J30" s="13">
        <v>0</v>
      </c>
      <c r="K30" s="13">
        <f t="shared" ref="K30:K52" si="5">SUM(I30:J30)</f>
        <v>1174174</v>
      </c>
    </row>
    <row r="31" spans="1:11" ht="14.25" customHeight="1">
      <c r="A31" s="73" t="s">
        <v>375</v>
      </c>
      <c r="B31" s="13">
        <v>0</v>
      </c>
      <c r="C31" s="13">
        <v>0</v>
      </c>
      <c r="D31" s="13">
        <v>1325100</v>
      </c>
      <c r="E31" s="13">
        <v>0</v>
      </c>
      <c r="F31" s="13">
        <v>9569470</v>
      </c>
      <c r="G31" s="13">
        <v>0</v>
      </c>
      <c r="H31" s="13">
        <v>0</v>
      </c>
      <c r="I31" s="13">
        <f t="shared" si="4"/>
        <v>10894570</v>
      </c>
      <c r="J31" s="13">
        <v>0</v>
      </c>
      <c r="K31" s="13">
        <f t="shared" si="5"/>
        <v>10894570</v>
      </c>
    </row>
    <row r="32" spans="1:11" ht="14.25" customHeight="1">
      <c r="A32" s="73" t="s">
        <v>376</v>
      </c>
      <c r="B32" s="13">
        <v>0</v>
      </c>
      <c r="C32" s="13">
        <v>0</v>
      </c>
      <c r="D32" s="13">
        <v>-766734</v>
      </c>
      <c r="E32" s="13">
        <v>0</v>
      </c>
      <c r="F32" s="13">
        <v>-8953662</v>
      </c>
      <c r="G32" s="13">
        <v>0</v>
      </c>
      <c r="H32" s="13">
        <v>0</v>
      </c>
      <c r="I32" s="13">
        <f t="shared" si="4"/>
        <v>-9720396</v>
      </c>
      <c r="J32" s="13">
        <v>0</v>
      </c>
      <c r="K32" s="13">
        <f t="shared" si="5"/>
        <v>-9720396</v>
      </c>
    </row>
    <row r="33" spans="1:11" ht="14.25" customHeight="1">
      <c r="A33" s="73" t="s">
        <v>341</v>
      </c>
      <c r="B33" s="13">
        <v>0</v>
      </c>
      <c r="C33" s="13">
        <v>0</v>
      </c>
      <c r="D33" s="13">
        <v>1228788</v>
      </c>
      <c r="E33" s="13">
        <v>54859</v>
      </c>
      <c r="F33" s="13">
        <v>766083</v>
      </c>
      <c r="G33" s="13">
        <v>0</v>
      </c>
      <c r="H33" s="13">
        <v>0</v>
      </c>
      <c r="I33" s="13">
        <f t="shared" si="4"/>
        <v>2049730</v>
      </c>
      <c r="J33" s="13">
        <v>0</v>
      </c>
      <c r="K33" s="13">
        <f t="shared" si="5"/>
        <v>2049730</v>
      </c>
    </row>
    <row r="34" spans="1:11" ht="14.25" customHeight="1">
      <c r="A34" s="73" t="s">
        <v>377</v>
      </c>
      <c r="B34" s="13">
        <v>0</v>
      </c>
      <c r="C34" s="13">
        <v>0</v>
      </c>
      <c r="D34" s="13">
        <v>3024340</v>
      </c>
      <c r="E34" s="13">
        <v>135450</v>
      </c>
      <c r="F34" s="13">
        <v>3080050</v>
      </c>
      <c r="G34" s="13">
        <v>0</v>
      </c>
      <c r="H34" s="13">
        <v>0</v>
      </c>
      <c r="I34" s="13">
        <f t="shared" si="4"/>
        <v>6239840</v>
      </c>
      <c r="J34" s="13">
        <v>0</v>
      </c>
      <c r="K34" s="13">
        <f t="shared" si="5"/>
        <v>6239840</v>
      </c>
    </row>
    <row r="35" spans="1:11" ht="14.25" customHeight="1">
      <c r="A35" s="73" t="s">
        <v>378</v>
      </c>
      <c r="B35" s="13">
        <v>0</v>
      </c>
      <c r="C35" s="13">
        <v>0</v>
      </c>
      <c r="D35" s="13">
        <v>-1795552</v>
      </c>
      <c r="E35" s="13">
        <v>-80591</v>
      </c>
      <c r="F35" s="13">
        <v>-2313967</v>
      </c>
      <c r="G35" s="13">
        <v>0</v>
      </c>
      <c r="H35" s="13">
        <v>0</v>
      </c>
      <c r="I35" s="13">
        <f t="shared" si="4"/>
        <v>-4190110</v>
      </c>
      <c r="J35" s="13">
        <v>0</v>
      </c>
      <c r="K35" s="13">
        <f t="shared" si="5"/>
        <v>-4190110</v>
      </c>
    </row>
    <row r="36" spans="1:11" ht="14.25" customHeight="1">
      <c r="A36" s="73" t="s">
        <v>342</v>
      </c>
      <c r="B36" s="13">
        <v>0</v>
      </c>
      <c r="C36" s="13">
        <v>0</v>
      </c>
      <c r="D36" s="13">
        <v>0</v>
      </c>
      <c r="E36" s="13">
        <v>0</v>
      </c>
      <c r="F36" s="13">
        <v>2303186</v>
      </c>
      <c r="G36" s="13">
        <v>0</v>
      </c>
      <c r="H36" s="13">
        <v>0</v>
      </c>
      <c r="I36" s="13">
        <f t="shared" si="4"/>
        <v>2303186</v>
      </c>
      <c r="J36" s="13">
        <v>0</v>
      </c>
      <c r="K36" s="13">
        <f t="shared" si="5"/>
        <v>2303186</v>
      </c>
    </row>
    <row r="37" spans="1:11" ht="14.25" customHeight="1">
      <c r="A37" s="73" t="s">
        <v>379</v>
      </c>
      <c r="B37" s="13">
        <v>0</v>
      </c>
      <c r="C37" s="13">
        <v>0</v>
      </c>
      <c r="D37" s="13">
        <v>0</v>
      </c>
      <c r="E37" s="13">
        <v>0</v>
      </c>
      <c r="F37" s="13">
        <v>9650000</v>
      </c>
      <c r="G37" s="13">
        <v>0</v>
      </c>
      <c r="H37" s="13">
        <v>0</v>
      </c>
      <c r="I37" s="13">
        <f t="shared" si="4"/>
        <v>9650000</v>
      </c>
      <c r="J37" s="13">
        <v>0</v>
      </c>
      <c r="K37" s="13">
        <f t="shared" si="5"/>
        <v>9650000</v>
      </c>
    </row>
    <row r="38" spans="1:11" ht="14.25" customHeight="1">
      <c r="A38" s="73" t="s">
        <v>380</v>
      </c>
      <c r="B38" s="13">
        <v>0</v>
      </c>
      <c r="C38" s="13">
        <v>0</v>
      </c>
      <c r="D38" s="13">
        <v>0</v>
      </c>
      <c r="E38" s="13">
        <v>0</v>
      </c>
      <c r="F38" s="13">
        <v>-7346814</v>
      </c>
      <c r="G38" s="13">
        <v>0</v>
      </c>
      <c r="H38" s="13">
        <v>0</v>
      </c>
      <c r="I38" s="13">
        <f t="shared" si="4"/>
        <v>-7346814</v>
      </c>
      <c r="J38" s="13">
        <v>0</v>
      </c>
      <c r="K38" s="13">
        <f t="shared" si="5"/>
        <v>-7346814</v>
      </c>
    </row>
    <row r="39" spans="1:11" ht="14.25" customHeight="1">
      <c r="A39" s="73" t="s">
        <v>343</v>
      </c>
      <c r="B39" s="13">
        <v>0</v>
      </c>
      <c r="C39" s="13">
        <v>1183318</v>
      </c>
      <c r="D39" s="13">
        <v>1635637</v>
      </c>
      <c r="E39" s="13">
        <v>797871</v>
      </c>
      <c r="F39" s="13">
        <v>3675951</v>
      </c>
      <c r="G39" s="13">
        <v>591219</v>
      </c>
      <c r="H39" s="13">
        <v>0</v>
      </c>
      <c r="I39" s="13">
        <f t="shared" si="4"/>
        <v>7883996</v>
      </c>
      <c r="J39" s="13">
        <v>0</v>
      </c>
      <c r="K39" s="13">
        <f t="shared" si="5"/>
        <v>7883996</v>
      </c>
    </row>
    <row r="40" spans="1:11" ht="14.25" customHeight="1">
      <c r="A40" s="73" t="s">
        <v>381</v>
      </c>
      <c r="B40" s="13">
        <v>0</v>
      </c>
      <c r="C40" s="13">
        <v>28861409</v>
      </c>
      <c r="D40" s="13">
        <v>9961862</v>
      </c>
      <c r="E40" s="13">
        <v>16934386</v>
      </c>
      <c r="F40" s="13">
        <v>13733698</v>
      </c>
      <c r="G40" s="13">
        <v>1061278</v>
      </c>
      <c r="H40" s="13">
        <v>0</v>
      </c>
      <c r="I40" s="13">
        <f t="shared" si="4"/>
        <v>70552633</v>
      </c>
      <c r="J40" s="13">
        <v>0</v>
      </c>
      <c r="K40" s="13">
        <f t="shared" si="5"/>
        <v>70552633</v>
      </c>
    </row>
    <row r="41" spans="1:11" ht="14.25" customHeight="1">
      <c r="A41" s="73" t="s">
        <v>382</v>
      </c>
      <c r="B41" s="13">
        <v>0</v>
      </c>
      <c r="C41" s="13">
        <v>-27678091</v>
      </c>
      <c r="D41" s="13">
        <v>-8326225</v>
      </c>
      <c r="E41" s="13">
        <v>-16136515</v>
      </c>
      <c r="F41" s="13">
        <v>-10057747</v>
      </c>
      <c r="G41" s="13">
        <v>-470059</v>
      </c>
      <c r="H41" s="13">
        <v>0</v>
      </c>
      <c r="I41" s="13">
        <f t="shared" si="4"/>
        <v>-62668637</v>
      </c>
      <c r="J41" s="13">
        <v>0</v>
      </c>
      <c r="K41" s="13">
        <f t="shared" si="5"/>
        <v>-62668637</v>
      </c>
    </row>
    <row r="42" spans="1:11" ht="14.25" customHeight="1">
      <c r="A42" s="73" t="s">
        <v>344</v>
      </c>
      <c r="B42" s="13">
        <v>0</v>
      </c>
      <c r="C42" s="13">
        <v>214525</v>
      </c>
      <c r="D42" s="13">
        <v>0</v>
      </c>
      <c r="E42" s="13">
        <v>233533</v>
      </c>
      <c r="F42" s="13">
        <v>0</v>
      </c>
      <c r="G42" s="13">
        <v>0</v>
      </c>
      <c r="H42" s="13">
        <v>0</v>
      </c>
      <c r="I42" s="13">
        <f t="shared" si="4"/>
        <v>448058</v>
      </c>
      <c r="J42" s="13">
        <v>0</v>
      </c>
      <c r="K42" s="13">
        <f t="shared" si="5"/>
        <v>448058</v>
      </c>
    </row>
    <row r="43" spans="1:11" ht="14.25" customHeight="1">
      <c r="A43" s="73" t="s">
        <v>383</v>
      </c>
      <c r="B43" s="13">
        <v>0</v>
      </c>
      <c r="C43" s="13">
        <v>415560</v>
      </c>
      <c r="D43" s="13">
        <v>315000</v>
      </c>
      <c r="E43" s="13">
        <v>237492</v>
      </c>
      <c r="F43" s="13">
        <v>0</v>
      </c>
      <c r="G43" s="13">
        <v>0</v>
      </c>
      <c r="H43" s="13">
        <v>0</v>
      </c>
      <c r="I43" s="13">
        <f t="shared" si="4"/>
        <v>968052</v>
      </c>
      <c r="J43" s="13">
        <v>0</v>
      </c>
      <c r="K43" s="13">
        <f t="shared" si="5"/>
        <v>968052</v>
      </c>
    </row>
    <row r="44" spans="1:11" ht="14.25" customHeight="1">
      <c r="A44" s="73" t="s">
        <v>384</v>
      </c>
      <c r="B44" s="13">
        <v>0</v>
      </c>
      <c r="C44" s="13">
        <v>-201035</v>
      </c>
      <c r="D44" s="13">
        <v>-315000</v>
      </c>
      <c r="E44" s="13">
        <v>-3959</v>
      </c>
      <c r="F44" s="13">
        <v>0</v>
      </c>
      <c r="G44" s="13">
        <v>0</v>
      </c>
      <c r="H44" s="13">
        <v>0</v>
      </c>
      <c r="I44" s="13">
        <f t="shared" si="4"/>
        <v>-519994</v>
      </c>
      <c r="J44" s="13">
        <v>0</v>
      </c>
      <c r="K44" s="13">
        <f t="shared" si="5"/>
        <v>-519994</v>
      </c>
    </row>
    <row r="45" spans="1:11" ht="14.25" customHeight="1">
      <c r="A45" s="73" t="s">
        <v>345</v>
      </c>
      <c r="B45" s="13">
        <v>0</v>
      </c>
      <c r="C45" s="13">
        <v>0</v>
      </c>
      <c r="D45" s="13">
        <v>0</v>
      </c>
      <c r="E45" s="13">
        <v>0</v>
      </c>
      <c r="F45" s="13">
        <v>28000000</v>
      </c>
      <c r="G45" s="13">
        <v>0</v>
      </c>
      <c r="H45" s="13">
        <v>0</v>
      </c>
      <c r="I45" s="13">
        <f t="shared" si="4"/>
        <v>28000000</v>
      </c>
      <c r="J45" s="13">
        <v>0</v>
      </c>
      <c r="K45" s="13">
        <f t="shared" si="5"/>
        <v>28000000</v>
      </c>
    </row>
    <row r="46" spans="1:11" ht="14.25" customHeight="1">
      <c r="A46" s="73" t="s">
        <v>385</v>
      </c>
      <c r="B46" s="13">
        <v>0</v>
      </c>
      <c r="C46" s="13">
        <v>0</v>
      </c>
      <c r="D46" s="13">
        <v>0</v>
      </c>
      <c r="E46" s="13">
        <v>0</v>
      </c>
      <c r="F46" s="13">
        <v>13300000</v>
      </c>
      <c r="G46" s="13">
        <v>0</v>
      </c>
      <c r="H46" s="13">
        <v>0</v>
      </c>
      <c r="I46" s="13">
        <f t="shared" si="4"/>
        <v>13300000</v>
      </c>
      <c r="J46" s="13">
        <v>0</v>
      </c>
      <c r="K46" s="13">
        <f t="shared" si="5"/>
        <v>13300000</v>
      </c>
    </row>
    <row r="47" spans="1:11" ht="14.25" customHeight="1">
      <c r="A47" s="73" t="s">
        <v>386</v>
      </c>
      <c r="B47" s="13">
        <v>0</v>
      </c>
      <c r="C47" s="13">
        <v>0</v>
      </c>
      <c r="D47" s="13">
        <v>0</v>
      </c>
      <c r="E47" s="13">
        <v>0</v>
      </c>
      <c r="F47" s="13">
        <v>12700000</v>
      </c>
      <c r="G47" s="13">
        <v>0</v>
      </c>
      <c r="H47" s="13">
        <v>0</v>
      </c>
      <c r="I47" s="13">
        <f t="shared" si="4"/>
        <v>12700000</v>
      </c>
      <c r="J47" s="13">
        <v>0</v>
      </c>
      <c r="K47" s="13">
        <f t="shared" si="5"/>
        <v>12700000</v>
      </c>
    </row>
    <row r="48" spans="1:11" ht="14.25" customHeight="1">
      <c r="A48" s="73" t="s">
        <v>387</v>
      </c>
      <c r="B48" s="13">
        <v>0</v>
      </c>
      <c r="C48" s="13">
        <v>0</v>
      </c>
      <c r="D48" s="13">
        <v>0</v>
      </c>
      <c r="E48" s="13">
        <v>0</v>
      </c>
      <c r="F48" s="13">
        <v>2000000</v>
      </c>
      <c r="G48" s="13">
        <v>0</v>
      </c>
      <c r="H48" s="13">
        <v>0</v>
      </c>
      <c r="I48" s="13">
        <f t="shared" si="4"/>
        <v>2000000</v>
      </c>
      <c r="J48" s="13">
        <v>0</v>
      </c>
      <c r="K48" s="13">
        <f t="shared" si="5"/>
        <v>2000000</v>
      </c>
    </row>
    <row r="49" spans="1:11" ht="14.25" customHeight="1">
      <c r="A49" s="73" t="s">
        <v>346</v>
      </c>
      <c r="B49" s="13">
        <v>0</v>
      </c>
      <c r="C49" s="13">
        <v>6000000</v>
      </c>
      <c r="D49" s="13">
        <v>13700000</v>
      </c>
      <c r="E49" s="13">
        <v>3100000</v>
      </c>
      <c r="F49" s="13">
        <v>0</v>
      </c>
      <c r="G49" s="13">
        <v>0</v>
      </c>
      <c r="H49" s="13">
        <v>0</v>
      </c>
      <c r="I49" s="13">
        <f t="shared" si="4"/>
        <v>22800000</v>
      </c>
      <c r="J49" s="13">
        <v>0</v>
      </c>
      <c r="K49" s="13">
        <f t="shared" si="5"/>
        <v>22800000</v>
      </c>
    </row>
    <row r="50" spans="1:11" ht="14.25" customHeight="1">
      <c r="A50" s="73" t="s">
        <v>385</v>
      </c>
      <c r="B50" s="13">
        <v>0</v>
      </c>
      <c r="C50" s="13">
        <v>5000000</v>
      </c>
      <c r="D50" s="13">
        <v>8200000</v>
      </c>
      <c r="E50" s="13">
        <v>0</v>
      </c>
      <c r="F50" s="13">
        <v>0</v>
      </c>
      <c r="G50" s="13">
        <v>0</v>
      </c>
      <c r="H50" s="13">
        <v>0</v>
      </c>
      <c r="I50" s="13">
        <f t="shared" si="4"/>
        <v>13200000</v>
      </c>
      <c r="J50" s="13">
        <v>0</v>
      </c>
      <c r="K50" s="13">
        <f t="shared" si="5"/>
        <v>13200000</v>
      </c>
    </row>
    <row r="51" spans="1:11" ht="14.25" customHeight="1">
      <c r="A51" s="73" t="s">
        <v>386</v>
      </c>
      <c r="B51" s="13">
        <v>0</v>
      </c>
      <c r="C51" s="13">
        <v>1000000</v>
      </c>
      <c r="D51" s="13">
        <v>2000000</v>
      </c>
      <c r="E51" s="13">
        <v>3100000</v>
      </c>
      <c r="F51" s="13">
        <v>0</v>
      </c>
      <c r="G51" s="13">
        <v>0</v>
      </c>
      <c r="H51" s="13">
        <v>0</v>
      </c>
      <c r="I51" s="13">
        <f t="shared" si="4"/>
        <v>6100000</v>
      </c>
      <c r="J51" s="13">
        <v>0</v>
      </c>
      <c r="K51" s="13">
        <f t="shared" si="5"/>
        <v>6100000</v>
      </c>
    </row>
    <row r="52" spans="1:11" ht="14.25" customHeight="1">
      <c r="A52" s="73" t="s">
        <v>388</v>
      </c>
      <c r="B52" s="13">
        <v>0</v>
      </c>
      <c r="C52" s="13">
        <v>0</v>
      </c>
      <c r="D52" s="13">
        <v>3500000</v>
      </c>
      <c r="E52" s="13">
        <v>0</v>
      </c>
      <c r="F52" s="13">
        <v>0</v>
      </c>
      <c r="G52" s="13">
        <v>0</v>
      </c>
      <c r="H52" s="13">
        <v>0</v>
      </c>
      <c r="I52" s="13">
        <f t="shared" si="4"/>
        <v>3500000</v>
      </c>
      <c r="J52" s="13">
        <v>0</v>
      </c>
      <c r="K52" s="13">
        <f t="shared" si="5"/>
        <v>3500000</v>
      </c>
    </row>
    <row r="53" spans="1:11" ht="14.25" customHeight="1">
      <c r="A53" s="70" t="s">
        <v>347</v>
      </c>
      <c r="B53" s="13">
        <v>0</v>
      </c>
      <c r="C53" s="13">
        <v>15000000</v>
      </c>
      <c r="D53" s="13">
        <v>16000000</v>
      </c>
      <c r="E53" s="13">
        <v>37000000</v>
      </c>
      <c r="F53" s="13">
        <v>0</v>
      </c>
      <c r="G53" s="13">
        <v>0</v>
      </c>
      <c r="H53" s="13">
        <v>0</v>
      </c>
      <c r="I53" s="13">
        <f t="shared" si="0"/>
        <v>68000000</v>
      </c>
      <c r="J53" s="13">
        <v>0</v>
      </c>
      <c r="K53" s="13">
        <f t="shared" si="1"/>
        <v>68000000</v>
      </c>
    </row>
    <row r="54" spans="1:11" ht="14.25" customHeight="1">
      <c r="A54" s="75" t="s">
        <v>348</v>
      </c>
      <c r="B54" s="69">
        <v>0</v>
      </c>
      <c r="C54" s="69">
        <v>11267700</v>
      </c>
      <c r="D54" s="69">
        <v>5927250</v>
      </c>
      <c r="E54" s="69">
        <v>8266050</v>
      </c>
      <c r="F54" s="69">
        <v>0</v>
      </c>
      <c r="G54" s="69">
        <v>0</v>
      </c>
      <c r="H54" s="69">
        <v>0</v>
      </c>
      <c r="I54" s="69">
        <f t="shared" si="0"/>
        <v>25461000</v>
      </c>
      <c r="J54" s="69">
        <v>0</v>
      </c>
      <c r="K54" s="69">
        <f t="shared" si="1"/>
        <v>25461000</v>
      </c>
    </row>
    <row r="55" spans="1:11" ht="14.25" customHeight="1">
      <c r="A55" s="78" t="s">
        <v>56</v>
      </c>
      <c r="B55" s="14">
        <f t="shared" ref="B55:K55" si="6">B9+B22</f>
        <v>21365848</v>
      </c>
      <c r="C55" s="14">
        <f t="shared" si="6"/>
        <v>76777206</v>
      </c>
      <c r="D55" s="14">
        <f t="shared" si="6"/>
        <v>79319388</v>
      </c>
      <c r="E55" s="14">
        <f t="shared" si="6"/>
        <v>62312440</v>
      </c>
      <c r="F55" s="14">
        <f t="shared" si="6"/>
        <v>123321502</v>
      </c>
      <c r="G55" s="14">
        <f t="shared" si="6"/>
        <v>1851493</v>
      </c>
      <c r="H55" s="14">
        <f t="shared" si="6"/>
        <v>552825</v>
      </c>
      <c r="I55" s="14">
        <f t="shared" si="6"/>
        <v>365500702</v>
      </c>
      <c r="J55" s="14">
        <f t="shared" si="6"/>
        <v>0</v>
      </c>
      <c r="K55" s="14">
        <f t="shared" si="6"/>
        <v>365500702</v>
      </c>
    </row>
    <row r="56" spans="1:11" ht="14.25" customHeight="1">
      <c r="A56" s="72" t="s">
        <v>389</v>
      </c>
      <c r="B56" s="64">
        <v>0</v>
      </c>
      <c r="C56" s="64">
        <v>7203068</v>
      </c>
      <c r="D56" s="64">
        <v>6849660</v>
      </c>
      <c r="E56" s="64">
        <v>5213991</v>
      </c>
      <c r="F56" s="64">
        <v>5568144</v>
      </c>
      <c r="G56" s="64">
        <v>71398</v>
      </c>
      <c r="H56" s="64">
        <v>110158</v>
      </c>
      <c r="I56" s="64">
        <f t="shared" ref="I56:I65" si="7">SUM(B56:H56)</f>
        <v>25016419</v>
      </c>
      <c r="J56" s="64">
        <v>0</v>
      </c>
      <c r="K56" s="64">
        <f t="shared" ref="K56:K65" si="8">SUM(I56:J56)</f>
        <v>25016419</v>
      </c>
    </row>
    <row r="57" spans="1:11" ht="14.25" customHeight="1">
      <c r="A57" s="73" t="s">
        <v>350</v>
      </c>
      <c r="B57" s="13">
        <v>0</v>
      </c>
      <c r="C57" s="13">
        <v>6058720</v>
      </c>
      <c r="D57" s="13">
        <v>5861061</v>
      </c>
      <c r="E57" s="13">
        <v>4432834</v>
      </c>
      <c r="F57" s="13">
        <v>1867714</v>
      </c>
      <c r="G57" s="13">
        <v>86740</v>
      </c>
      <c r="H57" s="13">
        <v>94816</v>
      </c>
      <c r="I57" s="13">
        <f>SUM(B57:H57)</f>
        <v>18401885</v>
      </c>
      <c r="J57" s="13">
        <v>0</v>
      </c>
      <c r="K57" s="13">
        <f>SUM(I57:J57)</f>
        <v>18401885</v>
      </c>
    </row>
    <row r="58" spans="1:11" ht="14.25" customHeight="1">
      <c r="A58" s="73" t="s">
        <v>351</v>
      </c>
      <c r="B58" s="13">
        <v>0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f>SUM(B58:H58)</f>
        <v>0</v>
      </c>
      <c r="J58" s="13">
        <v>0</v>
      </c>
      <c r="K58" s="13">
        <f>SUM(I58:J58)</f>
        <v>0</v>
      </c>
    </row>
    <row r="59" spans="1:11" ht="14.25" customHeight="1">
      <c r="A59" s="73" t="s">
        <v>352</v>
      </c>
      <c r="B59" s="13">
        <v>0</v>
      </c>
      <c r="C59" s="13">
        <v>0</v>
      </c>
      <c r="D59" s="13">
        <v>0</v>
      </c>
      <c r="E59" s="13">
        <v>0</v>
      </c>
      <c r="F59" s="13">
        <v>3000000</v>
      </c>
      <c r="G59" s="13">
        <v>0</v>
      </c>
      <c r="H59" s="13">
        <v>0</v>
      </c>
      <c r="I59" s="13">
        <f>SUM(B59:H59)</f>
        <v>3000000</v>
      </c>
      <c r="J59" s="13">
        <v>0</v>
      </c>
      <c r="K59" s="13">
        <f>SUM(I59:J59)</f>
        <v>3000000</v>
      </c>
    </row>
    <row r="60" spans="1:11" ht="14.25" customHeight="1">
      <c r="A60" s="73" t="s">
        <v>353</v>
      </c>
      <c r="B60" s="13">
        <v>0</v>
      </c>
      <c r="C60" s="13">
        <v>1144348</v>
      </c>
      <c r="D60" s="13">
        <v>988599</v>
      </c>
      <c r="E60" s="13">
        <v>781157</v>
      </c>
      <c r="F60" s="13">
        <v>700430</v>
      </c>
      <c r="G60" s="13">
        <v>-15342</v>
      </c>
      <c r="H60" s="13">
        <v>15342</v>
      </c>
      <c r="I60" s="13">
        <f>SUM(B60:H60)</f>
        <v>3614534</v>
      </c>
      <c r="J60" s="13">
        <v>0</v>
      </c>
      <c r="K60" s="13">
        <f>SUM(I60:J60)</f>
        <v>3614534</v>
      </c>
    </row>
    <row r="61" spans="1:11" ht="14.25" customHeight="1">
      <c r="A61" s="10" t="s">
        <v>354</v>
      </c>
      <c r="B61" s="13">
        <v>0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f t="shared" si="7"/>
        <v>0</v>
      </c>
      <c r="J61" s="13">
        <v>0</v>
      </c>
      <c r="K61" s="13">
        <f t="shared" si="8"/>
        <v>0</v>
      </c>
    </row>
    <row r="62" spans="1:11" ht="14.25" customHeight="1">
      <c r="A62" s="10" t="s">
        <v>390</v>
      </c>
      <c r="B62" s="13">
        <v>0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f t="shared" si="7"/>
        <v>0</v>
      </c>
      <c r="J62" s="13">
        <v>0</v>
      </c>
      <c r="K62" s="13">
        <f t="shared" si="8"/>
        <v>0</v>
      </c>
    </row>
    <row r="63" spans="1:11" ht="14.25" customHeight="1">
      <c r="A63" s="67" t="s">
        <v>391</v>
      </c>
      <c r="B63" s="65">
        <v>0</v>
      </c>
      <c r="C63" s="65">
        <v>11286050</v>
      </c>
      <c r="D63" s="65">
        <v>5920250</v>
      </c>
      <c r="E63" s="65">
        <v>8680200</v>
      </c>
      <c r="F63" s="65">
        <v>0</v>
      </c>
      <c r="G63" s="65">
        <v>0</v>
      </c>
      <c r="H63" s="65">
        <v>0</v>
      </c>
      <c r="I63" s="65">
        <f t="shared" si="7"/>
        <v>25886500</v>
      </c>
      <c r="J63" s="65">
        <v>0</v>
      </c>
      <c r="K63" s="65">
        <f t="shared" si="8"/>
        <v>25886500</v>
      </c>
    </row>
    <row r="64" spans="1:11" ht="14.25" customHeight="1">
      <c r="A64" s="10" t="s">
        <v>356</v>
      </c>
      <c r="B64" s="13">
        <v>0</v>
      </c>
      <c r="C64" s="13">
        <v>11286050</v>
      </c>
      <c r="D64" s="13">
        <v>5920250</v>
      </c>
      <c r="E64" s="13">
        <v>8680200</v>
      </c>
      <c r="F64" s="13">
        <v>0</v>
      </c>
      <c r="G64" s="13">
        <v>0</v>
      </c>
      <c r="H64" s="13">
        <v>0</v>
      </c>
      <c r="I64" s="13">
        <f t="shared" si="7"/>
        <v>25886500</v>
      </c>
      <c r="J64" s="13">
        <v>0</v>
      </c>
      <c r="K64" s="13">
        <f t="shared" si="8"/>
        <v>25886500</v>
      </c>
    </row>
    <row r="65" spans="1:11" ht="14.25" customHeight="1">
      <c r="A65" s="27" t="s">
        <v>392</v>
      </c>
      <c r="B65" s="69">
        <v>0</v>
      </c>
      <c r="C65" s="69">
        <v>11286050</v>
      </c>
      <c r="D65" s="69">
        <v>5920250</v>
      </c>
      <c r="E65" s="69">
        <v>8680200</v>
      </c>
      <c r="F65" s="69">
        <v>0</v>
      </c>
      <c r="G65" s="69">
        <v>0</v>
      </c>
      <c r="H65" s="69">
        <v>0</v>
      </c>
      <c r="I65" s="69">
        <f t="shared" si="7"/>
        <v>25886500</v>
      </c>
      <c r="J65" s="69">
        <v>0</v>
      </c>
      <c r="K65" s="69">
        <f t="shared" si="8"/>
        <v>25886500</v>
      </c>
    </row>
    <row r="66" spans="1:11" ht="14.25" customHeight="1">
      <c r="A66" s="78" t="s">
        <v>0</v>
      </c>
      <c r="B66" s="14">
        <f t="shared" ref="B66:K66" si="9">B56+B63</f>
        <v>0</v>
      </c>
      <c r="C66" s="14">
        <f t="shared" si="9"/>
        <v>18489118</v>
      </c>
      <c r="D66" s="14">
        <f t="shared" si="9"/>
        <v>12769910</v>
      </c>
      <c r="E66" s="14">
        <f t="shared" si="9"/>
        <v>13894191</v>
      </c>
      <c r="F66" s="14">
        <f t="shared" si="9"/>
        <v>5568144</v>
      </c>
      <c r="G66" s="14">
        <f t="shared" si="9"/>
        <v>71398</v>
      </c>
      <c r="H66" s="14">
        <f t="shared" si="9"/>
        <v>110158</v>
      </c>
      <c r="I66" s="14">
        <f t="shared" si="9"/>
        <v>50902919</v>
      </c>
      <c r="J66" s="14">
        <f t="shared" si="9"/>
        <v>0</v>
      </c>
      <c r="K66" s="14">
        <f t="shared" si="9"/>
        <v>50902919</v>
      </c>
    </row>
    <row r="67" spans="1:11" ht="14.25" customHeight="1">
      <c r="A67" s="6" t="s">
        <v>53</v>
      </c>
      <c r="B67" s="79">
        <v>1000000</v>
      </c>
      <c r="C67" s="79">
        <v>37947178</v>
      </c>
      <c r="D67" s="79">
        <v>7403424</v>
      </c>
      <c r="E67" s="79">
        <v>10467507</v>
      </c>
      <c r="F67" s="79">
        <v>118796894</v>
      </c>
      <c r="G67" s="79">
        <v>0</v>
      </c>
      <c r="H67" s="79">
        <v>0</v>
      </c>
      <c r="I67" s="79">
        <f t="shared" ref="I67:I76" si="10">SUM(B67:H67)</f>
        <v>175615003</v>
      </c>
      <c r="J67" s="79">
        <v>0</v>
      </c>
      <c r="K67" s="79">
        <f t="shared" ref="K67:K76" si="11">SUM(I67:J67)</f>
        <v>175615003</v>
      </c>
    </row>
    <row r="68" spans="1:11" ht="14.25" customHeight="1">
      <c r="A68" s="7" t="s">
        <v>358</v>
      </c>
      <c r="B68" s="13">
        <v>1000000</v>
      </c>
      <c r="C68" s="13">
        <v>37947178</v>
      </c>
      <c r="D68" s="13">
        <v>7403424</v>
      </c>
      <c r="E68" s="13">
        <v>10467507</v>
      </c>
      <c r="F68" s="13">
        <v>118796894</v>
      </c>
      <c r="G68" s="13">
        <v>0</v>
      </c>
      <c r="H68" s="13">
        <v>0</v>
      </c>
      <c r="I68" s="13">
        <f t="shared" si="10"/>
        <v>175615003</v>
      </c>
      <c r="J68" s="13">
        <v>0</v>
      </c>
      <c r="K68" s="13">
        <f t="shared" si="11"/>
        <v>175615003</v>
      </c>
    </row>
    <row r="69" spans="1:11" ht="14.25" customHeight="1">
      <c r="A69" s="7" t="s">
        <v>54</v>
      </c>
      <c r="B69" s="13">
        <v>0</v>
      </c>
      <c r="C69" s="13">
        <v>13684586</v>
      </c>
      <c r="D69" s="13">
        <v>16481431</v>
      </c>
      <c r="E69" s="13">
        <v>774771</v>
      </c>
      <c r="F69" s="13">
        <v>32114397</v>
      </c>
      <c r="G69" s="13">
        <v>0</v>
      </c>
      <c r="H69" s="13">
        <v>0</v>
      </c>
      <c r="I69" s="13">
        <f t="shared" si="10"/>
        <v>63055185</v>
      </c>
      <c r="J69" s="13">
        <v>0</v>
      </c>
      <c r="K69" s="13">
        <f t="shared" si="11"/>
        <v>63055185</v>
      </c>
    </row>
    <row r="70" spans="1:11" ht="14.25" customHeight="1">
      <c r="A70" s="7" t="s">
        <v>55</v>
      </c>
      <c r="B70" s="13">
        <v>0</v>
      </c>
      <c r="C70" s="13">
        <v>21000000</v>
      </c>
      <c r="D70" s="13">
        <v>29700000</v>
      </c>
      <c r="E70" s="13">
        <v>40100000</v>
      </c>
      <c r="F70" s="13">
        <v>28000000</v>
      </c>
      <c r="G70" s="13">
        <v>0</v>
      </c>
      <c r="H70" s="13">
        <v>0</v>
      </c>
      <c r="I70" s="13">
        <f t="shared" si="10"/>
        <v>118800000</v>
      </c>
      <c r="J70" s="13">
        <v>0</v>
      </c>
      <c r="K70" s="13">
        <f t="shared" si="11"/>
        <v>118800000</v>
      </c>
    </row>
    <row r="71" spans="1:11" ht="14.25" customHeight="1">
      <c r="A71" s="7" t="s">
        <v>360</v>
      </c>
      <c r="B71" s="13">
        <v>0</v>
      </c>
      <c r="C71" s="13">
        <v>5000000</v>
      </c>
      <c r="D71" s="13">
        <v>8200000</v>
      </c>
      <c r="E71" s="13">
        <v>0</v>
      </c>
      <c r="F71" s="13">
        <v>13300000</v>
      </c>
      <c r="G71" s="13">
        <v>0</v>
      </c>
      <c r="H71" s="13">
        <v>0</v>
      </c>
      <c r="I71" s="13">
        <f>SUM(B71:H71)</f>
        <v>26500000</v>
      </c>
      <c r="J71" s="13">
        <v>0</v>
      </c>
      <c r="K71" s="13">
        <f>SUM(I71:J71)</f>
        <v>26500000</v>
      </c>
    </row>
    <row r="72" spans="1:11" ht="14.25" customHeight="1">
      <c r="A72" s="7" t="s">
        <v>361</v>
      </c>
      <c r="B72" s="13">
        <v>0</v>
      </c>
      <c r="C72" s="13">
        <v>1000000</v>
      </c>
      <c r="D72" s="13">
        <v>2000000</v>
      </c>
      <c r="E72" s="13">
        <v>3100000</v>
      </c>
      <c r="F72" s="13">
        <v>12700000</v>
      </c>
      <c r="G72" s="13">
        <v>0</v>
      </c>
      <c r="H72" s="13">
        <v>0</v>
      </c>
      <c r="I72" s="13">
        <f>SUM(B72:H72)</f>
        <v>18800000</v>
      </c>
      <c r="J72" s="13">
        <v>0</v>
      </c>
      <c r="K72" s="13">
        <f>SUM(I72:J72)</f>
        <v>18800000</v>
      </c>
    </row>
    <row r="73" spans="1:11" ht="14.25" customHeight="1">
      <c r="A73" s="7" t="s">
        <v>362</v>
      </c>
      <c r="B73" s="13">
        <v>0</v>
      </c>
      <c r="C73" s="13">
        <v>0</v>
      </c>
      <c r="D73" s="13">
        <v>3500000</v>
      </c>
      <c r="E73" s="13">
        <v>0</v>
      </c>
      <c r="F73" s="13">
        <v>2000000</v>
      </c>
      <c r="G73" s="13">
        <v>0</v>
      </c>
      <c r="H73" s="13">
        <v>0</v>
      </c>
      <c r="I73" s="13">
        <f t="shared" si="10"/>
        <v>5500000</v>
      </c>
      <c r="J73" s="13">
        <v>0</v>
      </c>
      <c r="K73" s="13">
        <f t="shared" si="11"/>
        <v>5500000</v>
      </c>
    </row>
    <row r="74" spans="1:11" ht="14.25" customHeight="1">
      <c r="A74" s="10" t="s">
        <v>363</v>
      </c>
      <c r="B74" s="13">
        <v>0</v>
      </c>
      <c r="C74" s="13">
        <v>15000000</v>
      </c>
      <c r="D74" s="13">
        <v>16000000</v>
      </c>
      <c r="E74" s="13">
        <v>37000000</v>
      </c>
      <c r="F74" s="13">
        <v>0</v>
      </c>
      <c r="G74" s="13">
        <v>0</v>
      </c>
      <c r="H74" s="13">
        <v>0</v>
      </c>
      <c r="I74" s="13">
        <f t="shared" si="10"/>
        <v>68000000</v>
      </c>
      <c r="J74" s="13">
        <v>0</v>
      </c>
      <c r="K74" s="13">
        <f t="shared" si="11"/>
        <v>68000000</v>
      </c>
    </row>
    <row r="75" spans="1:11" ht="14.25" customHeight="1">
      <c r="A75" s="7" t="s">
        <v>364</v>
      </c>
      <c r="B75" s="13">
        <v>20365848</v>
      </c>
      <c r="C75" s="13">
        <v>-14343676</v>
      </c>
      <c r="D75" s="13">
        <v>12964623</v>
      </c>
      <c r="E75" s="13">
        <v>-2924029</v>
      </c>
      <c r="F75" s="13">
        <v>-61157933</v>
      </c>
      <c r="G75" s="13">
        <v>1780095</v>
      </c>
      <c r="H75" s="13">
        <v>442667</v>
      </c>
      <c r="I75" s="13">
        <f t="shared" si="10"/>
        <v>-42872405</v>
      </c>
      <c r="J75" s="13">
        <v>0</v>
      </c>
      <c r="K75" s="13">
        <f t="shared" si="11"/>
        <v>-42872405</v>
      </c>
    </row>
    <row r="76" spans="1:11" ht="14.25" customHeight="1">
      <c r="A76" s="9" t="s">
        <v>365</v>
      </c>
      <c r="B76" s="69">
        <v>996997</v>
      </c>
      <c r="C76" s="69">
        <v>7275103</v>
      </c>
      <c r="D76" s="69">
        <v>7779452</v>
      </c>
      <c r="E76" s="69">
        <v>-6150786</v>
      </c>
      <c r="F76" s="69">
        <v>10759648</v>
      </c>
      <c r="G76" s="69">
        <v>-179431</v>
      </c>
      <c r="H76" s="69">
        <v>193113</v>
      </c>
      <c r="I76" s="69">
        <f t="shared" si="10"/>
        <v>20674096</v>
      </c>
      <c r="J76" s="69">
        <v>0</v>
      </c>
      <c r="K76" s="69">
        <f t="shared" si="11"/>
        <v>20674096</v>
      </c>
    </row>
    <row r="77" spans="1:11" ht="14.25" customHeight="1">
      <c r="A77" s="68" t="s">
        <v>1</v>
      </c>
      <c r="B77" s="14">
        <f t="shared" ref="B77:K77" si="12">B67+B69+B70+B75</f>
        <v>21365848</v>
      </c>
      <c r="C77" s="14">
        <f t="shared" si="12"/>
        <v>58288088</v>
      </c>
      <c r="D77" s="14">
        <f t="shared" si="12"/>
        <v>66549478</v>
      </c>
      <c r="E77" s="14">
        <f t="shared" si="12"/>
        <v>48418249</v>
      </c>
      <c r="F77" s="14">
        <f t="shared" si="12"/>
        <v>117753358</v>
      </c>
      <c r="G77" s="14">
        <f t="shared" si="12"/>
        <v>1780095</v>
      </c>
      <c r="H77" s="14">
        <f t="shared" si="12"/>
        <v>442667</v>
      </c>
      <c r="I77" s="14">
        <f t="shared" si="12"/>
        <v>314597783</v>
      </c>
      <c r="J77" s="14">
        <f t="shared" si="12"/>
        <v>0</v>
      </c>
      <c r="K77" s="14">
        <f t="shared" si="12"/>
        <v>314597783</v>
      </c>
    </row>
    <row r="78" spans="1:11" ht="14.25" customHeight="1">
      <c r="A78" s="78" t="s">
        <v>2</v>
      </c>
      <c r="B78" s="14">
        <f t="shared" ref="B78:K78" si="13">B66+B77</f>
        <v>21365848</v>
      </c>
      <c r="C78" s="14">
        <f t="shared" si="13"/>
        <v>76777206</v>
      </c>
      <c r="D78" s="14">
        <f t="shared" si="13"/>
        <v>79319388</v>
      </c>
      <c r="E78" s="14">
        <f t="shared" si="13"/>
        <v>62312440</v>
      </c>
      <c r="F78" s="14">
        <f t="shared" si="13"/>
        <v>123321502</v>
      </c>
      <c r="G78" s="14">
        <f t="shared" si="13"/>
        <v>1851493</v>
      </c>
      <c r="H78" s="14">
        <f t="shared" si="13"/>
        <v>552825</v>
      </c>
      <c r="I78" s="14">
        <f t="shared" si="13"/>
        <v>365500702</v>
      </c>
      <c r="J78" s="14">
        <f t="shared" si="13"/>
        <v>0</v>
      </c>
      <c r="K78" s="14">
        <f t="shared" si="13"/>
        <v>365500702</v>
      </c>
    </row>
    <row r="79" spans="1:11" ht="14.25" customHeight="1">
      <c r="A79" s="124"/>
      <c r="B79" s="125"/>
      <c r="C79" s="125"/>
      <c r="D79" s="125"/>
      <c r="E79" s="125"/>
      <c r="F79" s="125"/>
      <c r="G79" s="125"/>
      <c r="H79" s="125"/>
      <c r="I79" s="125"/>
      <c r="J79" s="125"/>
      <c r="K79" s="125"/>
    </row>
    <row r="80" spans="1:11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</sheetData>
  <sheetProtection password="F3FB" sheet="1" scenarios="1" selectLockedCells="1"/>
  <mergeCells count="14">
    <mergeCell ref="E7:E8"/>
    <mergeCell ref="D7:D8"/>
    <mergeCell ref="C7:C8"/>
    <mergeCell ref="A79:K79"/>
    <mergeCell ref="A3:K3"/>
    <mergeCell ref="A5:K5"/>
    <mergeCell ref="A7:A8"/>
    <mergeCell ref="B7:B8"/>
    <mergeCell ref="H7:H8"/>
    <mergeCell ref="I7:I8"/>
    <mergeCell ref="J7:J8"/>
    <mergeCell ref="K7:K8"/>
    <mergeCell ref="G7:G8"/>
    <mergeCell ref="F7:F8"/>
  </mergeCells>
  <phoneticPr fontId="2"/>
  <pageMargins left="0" right="0" top="0.39370078740157483" bottom="0.39370078740157483" header="0" footer="0"/>
  <pageSetup paperSize="9" firstPageNumber="23" orientation="portrait" useFirstPageNumber="1" horizontalDpi="300" verticalDpi="300" r:id="rId1"/>
  <headerFooter scaleWithDoc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"/>
  <sheetViews>
    <sheetView view="pageBreakPreview" zoomScaleNormal="100" zoomScaleSheetLayoutView="100" workbookViewId="0"/>
  </sheetViews>
  <sheetFormatPr defaultRowHeight="13.5"/>
  <cols>
    <col min="1" max="1" width="21.625" style="1" customWidth="1"/>
    <col min="2" max="4" width="8.625" style="1" customWidth="1"/>
    <col min="5" max="5" width="21.625" style="1" customWidth="1"/>
    <col min="6" max="8" width="8.625" style="1" customWidth="1"/>
    <col min="9" max="9" width="0.875" style="1" customWidth="1"/>
    <col min="10" max="16384" width="9" style="1"/>
  </cols>
  <sheetData>
    <row r="1" spans="1:8" ht="21.75" customHeight="1">
      <c r="A1" s="20"/>
      <c r="B1" s="20"/>
      <c r="C1" s="20"/>
      <c r="D1" s="20"/>
      <c r="E1" s="20"/>
      <c r="F1" s="20"/>
      <c r="G1" s="20"/>
      <c r="H1" s="20"/>
    </row>
    <row r="2" spans="1:8" ht="15" customHeight="1">
      <c r="A2" s="20"/>
      <c r="B2" s="20"/>
      <c r="C2" s="20"/>
      <c r="D2" s="20"/>
      <c r="E2" s="20"/>
      <c r="F2" s="20"/>
      <c r="G2" s="20"/>
      <c r="H2" s="90" t="s">
        <v>398</v>
      </c>
    </row>
    <row r="3" spans="1:8" ht="14.25">
      <c r="A3" s="59" t="s">
        <v>399</v>
      </c>
      <c r="B3" s="59"/>
      <c r="C3" s="59"/>
      <c r="D3" s="59"/>
      <c r="E3" s="59"/>
      <c r="F3" s="59"/>
      <c r="G3" s="59"/>
      <c r="H3" s="59"/>
    </row>
    <row r="4" spans="1:8">
      <c r="A4" s="165" t="s">
        <v>368</v>
      </c>
      <c r="B4" s="165"/>
      <c r="C4" s="165"/>
      <c r="D4" s="165"/>
      <c r="E4" s="165"/>
      <c r="F4" s="165"/>
      <c r="G4" s="165"/>
      <c r="H4" s="165"/>
    </row>
    <row r="5" spans="1:8" ht="13.5" customHeight="1">
      <c r="A5" s="20"/>
      <c r="B5" s="20"/>
      <c r="C5" s="20"/>
      <c r="D5" s="20"/>
      <c r="E5" s="20"/>
      <c r="F5" s="20"/>
      <c r="G5" s="20"/>
      <c r="H5" s="77" t="s">
        <v>57</v>
      </c>
    </row>
    <row r="6" spans="1:8" ht="14.25" customHeight="1">
      <c r="A6" s="44" t="s">
        <v>3</v>
      </c>
      <c r="B6" s="44"/>
      <c r="C6" s="44"/>
      <c r="D6" s="44"/>
      <c r="E6" s="44" t="s">
        <v>4</v>
      </c>
      <c r="F6" s="44"/>
      <c r="G6" s="44"/>
      <c r="H6" s="44"/>
    </row>
    <row r="7" spans="1:8" ht="14.25" customHeight="1">
      <c r="A7" s="55"/>
      <c r="B7" s="52" t="s">
        <v>5</v>
      </c>
      <c r="C7" s="52" t="s">
        <v>6</v>
      </c>
      <c r="D7" s="166" t="s">
        <v>7</v>
      </c>
      <c r="E7" s="6"/>
      <c r="F7" s="51" t="s">
        <v>5</v>
      </c>
      <c r="G7" s="52" t="s">
        <v>6</v>
      </c>
      <c r="H7" s="166" t="s">
        <v>7</v>
      </c>
    </row>
    <row r="8" spans="1:8" ht="14.25" customHeight="1">
      <c r="A8" s="56"/>
      <c r="B8" s="54" t="s">
        <v>8</v>
      </c>
      <c r="C8" s="54" t="s">
        <v>8</v>
      </c>
      <c r="D8" s="167"/>
      <c r="E8" s="49"/>
      <c r="F8" s="53" t="s">
        <v>8</v>
      </c>
      <c r="G8" s="54" t="s">
        <v>8</v>
      </c>
      <c r="H8" s="167"/>
    </row>
    <row r="9" spans="1:8" ht="14.25" customHeight="1">
      <c r="A9" s="57" t="s">
        <v>9</v>
      </c>
      <c r="B9" s="28">
        <v>20365848</v>
      </c>
      <c r="C9" s="28">
        <v>19368851</v>
      </c>
      <c r="D9" s="29">
        <f t="shared" ref="D9:D30" si="0">B9-C9</f>
        <v>996997</v>
      </c>
      <c r="E9" s="50" t="s">
        <v>349</v>
      </c>
      <c r="F9" s="41">
        <v>0</v>
      </c>
      <c r="G9" s="28">
        <v>0</v>
      </c>
      <c r="H9" s="29">
        <f t="shared" ref="H9:H13" si="1">F9-G9</f>
        <v>0</v>
      </c>
    </row>
    <row r="10" spans="1:8" ht="14.25" customHeight="1">
      <c r="A10" s="60" t="s">
        <v>328</v>
      </c>
      <c r="B10" s="30">
        <v>19970808</v>
      </c>
      <c r="C10" s="30">
        <v>19170891</v>
      </c>
      <c r="D10" s="31">
        <f t="shared" si="0"/>
        <v>799917</v>
      </c>
      <c r="E10" s="63" t="s">
        <v>352</v>
      </c>
      <c r="F10" s="42">
        <v>0</v>
      </c>
      <c r="G10" s="30">
        <v>0</v>
      </c>
      <c r="H10" s="31">
        <f t="shared" si="1"/>
        <v>0</v>
      </c>
    </row>
    <row r="11" spans="1:8" ht="14.25" customHeight="1">
      <c r="A11" s="61" t="s">
        <v>370</v>
      </c>
      <c r="B11" s="32">
        <v>19970808</v>
      </c>
      <c r="C11" s="32">
        <v>19170891</v>
      </c>
      <c r="D11" s="33">
        <f>B11-C11</f>
        <v>799917</v>
      </c>
      <c r="E11" s="10"/>
      <c r="F11" s="39"/>
      <c r="G11" s="32"/>
      <c r="H11" s="33"/>
    </row>
    <row r="12" spans="1:8" ht="14.25" customHeight="1">
      <c r="A12" s="61" t="s">
        <v>329</v>
      </c>
      <c r="B12" s="32">
        <v>395040</v>
      </c>
      <c r="C12" s="32">
        <v>197960</v>
      </c>
      <c r="D12" s="33">
        <f t="shared" si="0"/>
        <v>197080</v>
      </c>
      <c r="E12" s="10"/>
      <c r="F12" s="39"/>
      <c r="G12" s="32"/>
      <c r="H12" s="33"/>
    </row>
    <row r="13" spans="1:8" ht="14.25" customHeight="1">
      <c r="A13" s="57" t="s">
        <v>395</v>
      </c>
      <c r="B13" s="28">
        <v>1000000</v>
      </c>
      <c r="C13" s="28">
        <v>1000000</v>
      </c>
      <c r="D13" s="31">
        <f t="shared" si="0"/>
        <v>0</v>
      </c>
      <c r="E13" s="50" t="s">
        <v>355</v>
      </c>
      <c r="F13" s="41">
        <v>0</v>
      </c>
      <c r="G13" s="28">
        <v>0</v>
      </c>
      <c r="H13" s="31">
        <f t="shared" si="1"/>
        <v>0</v>
      </c>
    </row>
    <row r="14" spans="1:8" ht="14.25" customHeight="1">
      <c r="A14" s="57" t="s">
        <v>396</v>
      </c>
      <c r="B14" s="28">
        <v>1000000</v>
      </c>
      <c r="C14" s="28">
        <v>1000000</v>
      </c>
      <c r="D14" s="31">
        <f t="shared" si="0"/>
        <v>0</v>
      </c>
      <c r="E14" s="10"/>
      <c r="F14" s="39"/>
      <c r="G14" s="32"/>
      <c r="H14" s="31"/>
    </row>
    <row r="15" spans="1:8" ht="14.25" customHeight="1">
      <c r="A15" s="60" t="s">
        <v>339</v>
      </c>
      <c r="B15" s="30">
        <v>1000000</v>
      </c>
      <c r="C15" s="30">
        <v>1000000</v>
      </c>
      <c r="D15" s="31">
        <f t="shared" si="0"/>
        <v>0</v>
      </c>
      <c r="E15" s="10"/>
      <c r="F15" s="39"/>
      <c r="G15" s="32"/>
      <c r="H15" s="33"/>
    </row>
    <row r="16" spans="1:8" ht="14.25" customHeight="1">
      <c r="A16" s="62"/>
      <c r="B16" s="32"/>
      <c r="C16" s="32"/>
      <c r="D16" s="33"/>
      <c r="E16" s="10"/>
      <c r="F16" s="39"/>
      <c r="G16" s="32"/>
      <c r="H16" s="33"/>
    </row>
    <row r="17" spans="1:8" ht="14.25" customHeight="1">
      <c r="A17" s="57" t="s">
        <v>397</v>
      </c>
      <c r="B17" s="28">
        <v>0</v>
      </c>
      <c r="C17" s="28">
        <v>0</v>
      </c>
      <c r="D17" s="31">
        <f t="shared" si="0"/>
        <v>0</v>
      </c>
      <c r="E17" s="10"/>
      <c r="F17" s="39"/>
      <c r="G17" s="32"/>
      <c r="H17" s="33"/>
    </row>
    <row r="18" spans="1:8" ht="14.25" customHeight="1">
      <c r="A18" s="60"/>
      <c r="B18" s="30"/>
      <c r="C18" s="30"/>
      <c r="D18" s="31"/>
      <c r="E18" s="10"/>
      <c r="F18" s="39"/>
      <c r="G18" s="32"/>
      <c r="H18" s="33"/>
    </row>
    <row r="19" spans="1:8" ht="14.25" customHeight="1">
      <c r="A19" s="61"/>
      <c r="B19" s="32"/>
      <c r="C19" s="32"/>
      <c r="D19" s="33"/>
      <c r="E19" s="10"/>
      <c r="F19" s="39"/>
      <c r="G19" s="32"/>
      <c r="H19" s="33"/>
    </row>
    <row r="20" spans="1:8" ht="14.25" customHeight="1">
      <c r="A20" s="61"/>
      <c r="B20" s="32"/>
      <c r="C20" s="32"/>
      <c r="D20" s="33"/>
      <c r="E20" s="8" t="s">
        <v>0</v>
      </c>
      <c r="F20" s="43">
        <f>F9+F13</f>
        <v>0</v>
      </c>
      <c r="G20" s="34">
        <f>G9+G13</f>
        <v>0</v>
      </c>
      <c r="H20" s="35">
        <f>F20-G20</f>
        <v>0</v>
      </c>
    </row>
    <row r="21" spans="1:8" ht="14.25" customHeight="1">
      <c r="A21" s="61"/>
      <c r="B21" s="32"/>
      <c r="C21" s="32"/>
      <c r="D21" s="33"/>
      <c r="E21" s="44" t="s">
        <v>52</v>
      </c>
      <c r="F21" s="45"/>
      <c r="G21" s="46"/>
      <c r="H21" s="47"/>
    </row>
    <row r="22" spans="1:8" ht="14.25" customHeight="1">
      <c r="A22" s="61"/>
      <c r="B22" s="32"/>
      <c r="C22" s="32"/>
      <c r="D22" s="33"/>
      <c r="E22" s="48" t="s">
        <v>357</v>
      </c>
      <c r="F22" s="36">
        <v>1000000</v>
      </c>
      <c r="G22" s="37">
        <v>1000000</v>
      </c>
      <c r="H22" s="38">
        <f t="shared" ref="H22:H30" si="2">F22-G22</f>
        <v>0</v>
      </c>
    </row>
    <row r="23" spans="1:8" ht="14.25" customHeight="1">
      <c r="A23" s="61"/>
      <c r="B23" s="32"/>
      <c r="C23" s="32"/>
      <c r="D23" s="33"/>
      <c r="E23" s="7" t="s">
        <v>358</v>
      </c>
      <c r="F23" s="39">
        <v>1000000</v>
      </c>
      <c r="G23" s="32">
        <v>1000000</v>
      </c>
      <c r="H23" s="33">
        <f>F23-G23</f>
        <v>0</v>
      </c>
    </row>
    <row r="24" spans="1:8" ht="14.25" customHeight="1">
      <c r="A24" s="61"/>
      <c r="B24" s="32"/>
      <c r="C24" s="32"/>
      <c r="D24" s="33"/>
      <c r="E24" s="7" t="s">
        <v>359</v>
      </c>
      <c r="F24" s="39">
        <v>0</v>
      </c>
      <c r="G24" s="32">
        <v>0</v>
      </c>
      <c r="H24" s="33">
        <f t="shared" si="2"/>
        <v>0</v>
      </c>
    </row>
    <row r="25" spans="1:8" ht="14.25" customHeight="1">
      <c r="A25" s="61"/>
      <c r="B25" s="32"/>
      <c r="C25" s="32"/>
      <c r="D25" s="33"/>
      <c r="E25" s="7" t="s">
        <v>55</v>
      </c>
      <c r="F25" s="39">
        <v>0</v>
      </c>
      <c r="G25" s="32">
        <v>0</v>
      </c>
      <c r="H25" s="33">
        <f t="shared" si="2"/>
        <v>0</v>
      </c>
    </row>
    <row r="26" spans="1:8" ht="14.25" customHeight="1">
      <c r="A26" s="61"/>
      <c r="B26" s="32"/>
      <c r="C26" s="32"/>
      <c r="D26" s="33"/>
      <c r="E26" s="7" t="s">
        <v>364</v>
      </c>
      <c r="F26" s="39">
        <v>20365848</v>
      </c>
      <c r="G26" s="32">
        <v>19368851</v>
      </c>
      <c r="H26" s="33">
        <f t="shared" si="2"/>
        <v>996997</v>
      </c>
    </row>
    <row r="27" spans="1:8" ht="14.25" customHeight="1">
      <c r="A27" s="61"/>
      <c r="B27" s="32"/>
      <c r="C27" s="32"/>
      <c r="D27" s="33"/>
      <c r="E27" s="7" t="s">
        <v>365</v>
      </c>
      <c r="F27" s="39">
        <v>996997</v>
      </c>
      <c r="G27" s="32">
        <v>779875</v>
      </c>
      <c r="H27" s="33">
        <f>F27-G27</f>
        <v>217122</v>
      </c>
    </row>
    <row r="28" spans="1:8" ht="14.25" customHeight="1">
      <c r="A28" s="61"/>
      <c r="B28" s="32"/>
      <c r="C28" s="32"/>
      <c r="D28" s="33"/>
      <c r="E28" s="7"/>
      <c r="F28" s="39"/>
      <c r="G28" s="32"/>
      <c r="H28" s="33"/>
    </row>
    <row r="29" spans="1:8" ht="14.25" customHeight="1">
      <c r="A29" s="61"/>
      <c r="B29" s="32"/>
      <c r="C29" s="32"/>
      <c r="D29" s="33"/>
      <c r="E29" s="8" t="s">
        <v>1</v>
      </c>
      <c r="F29" s="34">
        <f>F22+F24+F25+F26</f>
        <v>21365848</v>
      </c>
      <c r="G29" s="34">
        <f>G22+G24+G25+G26</f>
        <v>20368851</v>
      </c>
      <c r="H29" s="35">
        <f t="shared" si="2"/>
        <v>996997</v>
      </c>
    </row>
    <row r="30" spans="1:8" ht="20.25" customHeight="1">
      <c r="A30" s="58" t="s">
        <v>56</v>
      </c>
      <c r="B30" s="34">
        <f>B9+B13</f>
        <v>21365848</v>
      </c>
      <c r="C30" s="34">
        <f>C9+C13</f>
        <v>20368851</v>
      </c>
      <c r="D30" s="35">
        <f t="shared" si="0"/>
        <v>996997</v>
      </c>
      <c r="E30" s="8" t="s">
        <v>2</v>
      </c>
      <c r="F30" s="40">
        <f>F20+F29</f>
        <v>21365848</v>
      </c>
      <c r="G30" s="34">
        <f>G20+G29</f>
        <v>20368851</v>
      </c>
      <c r="H30" s="25">
        <f t="shared" si="2"/>
        <v>996997</v>
      </c>
    </row>
    <row r="31" spans="1:8" ht="14.25" customHeight="1">
      <c r="A31" s="124"/>
      <c r="B31" s="125"/>
      <c r="C31" s="125"/>
      <c r="D31" s="125"/>
      <c r="E31" s="125"/>
      <c r="F31" s="125"/>
      <c r="G31" s="125"/>
      <c r="H31" s="125"/>
    </row>
    <row r="32" spans="1:8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</sheetData>
  <sheetProtection password="F3FB" sheet="1" scenarios="1" selectLockedCells="1"/>
  <mergeCells count="4">
    <mergeCell ref="A4:H4"/>
    <mergeCell ref="D7:D8"/>
    <mergeCell ref="H7:H8"/>
    <mergeCell ref="A31:H31"/>
  </mergeCells>
  <phoneticPr fontId="2"/>
  <pageMargins left="0" right="0" top="0" bottom="0" header="0" footer="0"/>
  <pageSetup paperSize="9" firstPageNumber="22" orientation="portrait" useFirstPageNumber="1" horizontalDpi="300" verticalDpi="300" r:id="rId1"/>
  <headerFooter scaleWithDoc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view="pageBreakPreview" zoomScaleNormal="100" zoomScaleSheetLayoutView="100" workbookViewId="0"/>
  </sheetViews>
  <sheetFormatPr defaultRowHeight="13.5"/>
  <cols>
    <col min="1" max="1" width="21.625" style="1" customWidth="1"/>
    <col min="2" max="4" width="8.625" style="1" customWidth="1"/>
    <col min="5" max="5" width="21.625" style="1" customWidth="1"/>
    <col min="6" max="8" width="8.625" style="1" customWidth="1"/>
    <col min="9" max="9" width="0.875" style="1" customWidth="1"/>
    <col min="10" max="16384" width="9" style="1"/>
  </cols>
  <sheetData>
    <row r="1" spans="1:8" ht="21.75" customHeight="1">
      <c r="A1" s="20"/>
      <c r="B1" s="20"/>
      <c r="C1" s="20"/>
      <c r="D1" s="20"/>
      <c r="E1" s="20"/>
      <c r="F1" s="20"/>
      <c r="G1" s="20"/>
      <c r="H1" s="20"/>
    </row>
    <row r="2" spans="1:8" ht="15" customHeight="1">
      <c r="A2" s="20"/>
      <c r="B2" s="20"/>
      <c r="C2" s="20"/>
      <c r="D2" s="20"/>
      <c r="E2" s="20"/>
      <c r="F2" s="20"/>
      <c r="G2" s="20"/>
      <c r="H2" s="90" t="s">
        <v>398</v>
      </c>
    </row>
    <row r="3" spans="1:8" ht="14.25">
      <c r="A3" s="59" t="s">
        <v>403</v>
      </c>
      <c r="B3" s="59"/>
      <c r="C3" s="59"/>
      <c r="D3" s="59"/>
      <c r="E3" s="59"/>
      <c r="F3" s="59"/>
      <c r="G3" s="59"/>
      <c r="H3" s="59"/>
    </row>
    <row r="4" spans="1:8">
      <c r="A4" s="165" t="s">
        <v>368</v>
      </c>
      <c r="B4" s="165"/>
      <c r="C4" s="165"/>
      <c r="D4" s="165"/>
      <c r="E4" s="165"/>
      <c r="F4" s="165"/>
      <c r="G4" s="165"/>
      <c r="H4" s="165"/>
    </row>
    <row r="5" spans="1:8" ht="13.5" customHeight="1">
      <c r="A5" s="20"/>
      <c r="B5" s="20"/>
      <c r="C5" s="20"/>
      <c r="D5" s="20"/>
      <c r="E5" s="20"/>
      <c r="F5" s="20"/>
      <c r="G5" s="20"/>
      <c r="H5" s="77" t="s">
        <v>57</v>
      </c>
    </row>
    <row r="6" spans="1:8" ht="14.25" customHeight="1">
      <c r="A6" s="44" t="s">
        <v>3</v>
      </c>
      <c r="B6" s="44"/>
      <c r="C6" s="44"/>
      <c r="D6" s="44"/>
      <c r="E6" s="44" t="s">
        <v>4</v>
      </c>
      <c r="F6" s="44"/>
      <c r="G6" s="44"/>
      <c r="H6" s="44"/>
    </row>
    <row r="7" spans="1:8" ht="14.25" customHeight="1">
      <c r="A7" s="55"/>
      <c r="B7" s="52" t="s">
        <v>5</v>
      </c>
      <c r="C7" s="52" t="s">
        <v>6</v>
      </c>
      <c r="D7" s="166" t="s">
        <v>7</v>
      </c>
      <c r="E7" s="6"/>
      <c r="F7" s="51" t="s">
        <v>5</v>
      </c>
      <c r="G7" s="52" t="s">
        <v>6</v>
      </c>
      <c r="H7" s="166" t="s">
        <v>7</v>
      </c>
    </row>
    <row r="8" spans="1:8" ht="14.25" customHeight="1">
      <c r="A8" s="56"/>
      <c r="B8" s="54" t="s">
        <v>8</v>
      </c>
      <c r="C8" s="54" t="s">
        <v>8</v>
      </c>
      <c r="D8" s="167"/>
      <c r="E8" s="49"/>
      <c r="F8" s="53" t="s">
        <v>8</v>
      </c>
      <c r="G8" s="54" t="s">
        <v>8</v>
      </c>
      <c r="H8" s="167"/>
    </row>
    <row r="9" spans="1:8" ht="14.25" customHeight="1">
      <c r="A9" s="57" t="s">
        <v>327</v>
      </c>
      <c r="B9" s="28">
        <v>25558304</v>
      </c>
      <c r="C9" s="28">
        <v>21023990</v>
      </c>
      <c r="D9" s="29">
        <f t="shared" ref="D9:D38" si="0">B9-C9</f>
        <v>4534314</v>
      </c>
      <c r="E9" s="50" t="s">
        <v>349</v>
      </c>
      <c r="F9" s="41">
        <v>7203068</v>
      </c>
      <c r="G9" s="28">
        <v>2771236</v>
      </c>
      <c r="H9" s="29">
        <f t="shared" ref="H9:H19" si="1">F9-G9</f>
        <v>4431832</v>
      </c>
    </row>
    <row r="10" spans="1:8" ht="14.25" customHeight="1">
      <c r="A10" s="60" t="s">
        <v>328</v>
      </c>
      <c r="B10" s="30">
        <v>18269537</v>
      </c>
      <c r="C10" s="30">
        <v>13998288</v>
      </c>
      <c r="D10" s="31">
        <f t="shared" si="0"/>
        <v>4271249</v>
      </c>
      <c r="E10" s="63" t="s">
        <v>350</v>
      </c>
      <c r="F10" s="42">
        <v>6058720</v>
      </c>
      <c r="G10" s="30">
        <v>2137151</v>
      </c>
      <c r="H10" s="31">
        <f t="shared" si="1"/>
        <v>3921569</v>
      </c>
    </row>
    <row r="11" spans="1:8" ht="14.25" customHeight="1">
      <c r="A11" s="61" t="s">
        <v>369</v>
      </c>
      <c r="B11" s="32">
        <v>0</v>
      </c>
      <c r="C11" s="32">
        <v>0</v>
      </c>
      <c r="D11" s="33">
        <f>B11-C11</f>
        <v>0</v>
      </c>
      <c r="E11" s="10" t="s">
        <v>352</v>
      </c>
      <c r="F11" s="39">
        <v>0</v>
      </c>
      <c r="G11" s="32">
        <v>0</v>
      </c>
      <c r="H11" s="33">
        <f>F11-G11</f>
        <v>0</v>
      </c>
    </row>
    <row r="12" spans="1:8" ht="14.25" customHeight="1">
      <c r="A12" s="61" t="s">
        <v>370</v>
      </c>
      <c r="B12" s="32">
        <v>18269537</v>
      </c>
      <c r="C12" s="32">
        <v>13998288</v>
      </c>
      <c r="D12" s="33">
        <f>B12-C12</f>
        <v>4271249</v>
      </c>
      <c r="E12" s="10" t="s">
        <v>353</v>
      </c>
      <c r="F12" s="39">
        <v>1144348</v>
      </c>
      <c r="G12" s="32">
        <v>634085</v>
      </c>
      <c r="H12" s="33">
        <f>F12-G12</f>
        <v>510263</v>
      </c>
    </row>
    <row r="13" spans="1:8" ht="14.25" customHeight="1">
      <c r="A13" s="61" t="s">
        <v>329</v>
      </c>
      <c r="B13" s="32">
        <v>7069554</v>
      </c>
      <c r="C13" s="32">
        <v>2425559</v>
      </c>
      <c r="D13" s="33">
        <f>B13-C13</f>
        <v>4643995</v>
      </c>
      <c r="E13" s="10"/>
      <c r="F13" s="39"/>
      <c r="G13" s="32"/>
      <c r="H13" s="33"/>
    </row>
    <row r="14" spans="1:8" ht="14.25" customHeight="1">
      <c r="A14" s="61" t="s">
        <v>331</v>
      </c>
      <c r="B14" s="32">
        <v>219213</v>
      </c>
      <c r="C14" s="32">
        <v>4600143</v>
      </c>
      <c r="D14" s="33">
        <f>B14-C14</f>
        <v>-4380930</v>
      </c>
      <c r="E14" s="10"/>
      <c r="F14" s="39"/>
      <c r="G14" s="32"/>
      <c r="H14" s="33"/>
    </row>
    <row r="15" spans="1:8" ht="14.25" customHeight="1">
      <c r="A15" s="61" t="s">
        <v>334</v>
      </c>
      <c r="B15" s="32">
        <v>0</v>
      </c>
      <c r="C15" s="32">
        <v>0</v>
      </c>
      <c r="D15" s="33">
        <f>B15-C15</f>
        <v>0</v>
      </c>
      <c r="E15" s="10"/>
      <c r="F15" s="39"/>
      <c r="G15" s="32"/>
      <c r="H15" s="33"/>
    </row>
    <row r="16" spans="1:8" ht="14.25" customHeight="1">
      <c r="A16" s="61" t="s">
        <v>373</v>
      </c>
      <c r="B16" s="32">
        <v>0</v>
      </c>
      <c r="C16" s="32">
        <v>0</v>
      </c>
      <c r="D16" s="33">
        <f t="shared" si="0"/>
        <v>0</v>
      </c>
      <c r="E16" s="10"/>
      <c r="F16" s="39"/>
      <c r="G16" s="32"/>
      <c r="H16" s="33"/>
    </row>
    <row r="17" spans="1:8" ht="14.25" customHeight="1">
      <c r="A17" s="57" t="s">
        <v>335</v>
      </c>
      <c r="B17" s="28">
        <v>51218902</v>
      </c>
      <c r="C17" s="28">
        <v>44227131</v>
      </c>
      <c r="D17" s="31">
        <f t="shared" si="0"/>
        <v>6991771</v>
      </c>
      <c r="E17" s="50" t="s">
        <v>355</v>
      </c>
      <c r="F17" s="41">
        <v>11286050</v>
      </c>
      <c r="G17" s="28">
        <v>10050250</v>
      </c>
      <c r="H17" s="31">
        <f t="shared" si="1"/>
        <v>1235800</v>
      </c>
    </row>
    <row r="18" spans="1:8" ht="14.25" customHeight="1">
      <c r="A18" s="57" t="s">
        <v>374</v>
      </c>
      <c r="B18" s="28">
        <v>17553359</v>
      </c>
      <c r="C18" s="28">
        <v>19383862</v>
      </c>
      <c r="D18" s="31">
        <f t="shared" si="0"/>
        <v>-1830503</v>
      </c>
      <c r="E18" s="10" t="s">
        <v>356</v>
      </c>
      <c r="F18" s="39">
        <v>11286050</v>
      </c>
      <c r="G18" s="32">
        <v>10050250</v>
      </c>
      <c r="H18" s="31">
        <f t="shared" si="1"/>
        <v>1235800</v>
      </c>
    </row>
    <row r="19" spans="1:8" ht="14.25" customHeight="1">
      <c r="A19" s="60" t="s">
        <v>338</v>
      </c>
      <c r="B19" s="30">
        <v>17553359</v>
      </c>
      <c r="C19" s="30">
        <v>19383862</v>
      </c>
      <c r="D19" s="31">
        <f t="shared" si="0"/>
        <v>-1830503</v>
      </c>
      <c r="E19" s="10" t="s">
        <v>392</v>
      </c>
      <c r="F19" s="39">
        <v>11286050</v>
      </c>
      <c r="G19" s="32">
        <v>10050250</v>
      </c>
      <c r="H19" s="33">
        <f t="shared" si="1"/>
        <v>1235800</v>
      </c>
    </row>
    <row r="20" spans="1:8" ht="14.25" customHeight="1">
      <c r="A20" s="61" t="s">
        <v>375</v>
      </c>
      <c r="B20" s="32">
        <v>78848203</v>
      </c>
      <c r="C20" s="32">
        <v>78848203</v>
      </c>
      <c r="D20" s="33">
        <f>B20-C20</f>
        <v>0</v>
      </c>
      <c r="E20" s="10"/>
      <c r="F20" s="39"/>
      <c r="G20" s="32"/>
      <c r="H20" s="33"/>
    </row>
    <row r="21" spans="1:8" ht="14.25" customHeight="1">
      <c r="A21" s="62" t="s">
        <v>376</v>
      </c>
      <c r="B21" s="32">
        <v>-61294844</v>
      </c>
      <c r="C21" s="32">
        <v>-59464341</v>
      </c>
      <c r="D21" s="33">
        <f t="shared" si="0"/>
        <v>-1830503</v>
      </c>
      <c r="E21" s="10"/>
      <c r="F21" s="39"/>
      <c r="G21" s="32"/>
      <c r="H21" s="33"/>
    </row>
    <row r="22" spans="1:8" ht="14.25" customHeight="1">
      <c r="A22" s="57" t="s">
        <v>51</v>
      </c>
      <c r="B22" s="28">
        <v>33665543</v>
      </c>
      <c r="C22" s="28">
        <v>24843269</v>
      </c>
      <c r="D22" s="31">
        <f t="shared" si="0"/>
        <v>8822274</v>
      </c>
      <c r="E22" s="10"/>
      <c r="F22" s="39"/>
      <c r="G22" s="32"/>
      <c r="H22" s="33"/>
    </row>
    <row r="23" spans="1:8" ht="14.25" customHeight="1">
      <c r="A23" s="60" t="s">
        <v>343</v>
      </c>
      <c r="B23" s="30">
        <v>1183318</v>
      </c>
      <c r="C23" s="30">
        <v>1644699</v>
      </c>
      <c r="D23" s="31">
        <f t="shared" si="0"/>
        <v>-461381</v>
      </c>
      <c r="E23" s="10"/>
      <c r="F23" s="39"/>
      <c r="G23" s="32"/>
      <c r="H23" s="33"/>
    </row>
    <row r="24" spans="1:8" ht="14.25" customHeight="1">
      <c r="A24" s="61" t="s">
        <v>381</v>
      </c>
      <c r="B24" s="32">
        <v>28861409</v>
      </c>
      <c r="C24" s="32">
        <v>28861409</v>
      </c>
      <c r="D24" s="33">
        <f t="shared" si="0"/>
        <v>0</v>
      </c>
      <c r="E24" s="10"/>
      <c r="F24" s="39"/>
      <c r="G24" s="32"/>
      <c r="H24" s="33"/>
    </row>
    <row r="25" spans="1:8" ht="14.25" customHeight="1">
      <c r="A25" s="61" t="s">
        <v>382</v>
      </c>
      <c r="B25" s="32">
        <v>-27678091</v>
      </c>
      <c r="C25" s="32">
        <v>-27216710</v>
      </c>
      <c r="D25" s="33">
        <f t="shared" si="0"/>
        <v>-461381</v>
      </c>
      <c r="E25" s="8" t="s">
        <v>0</v>
      </c>
      <c r="F25" s="43">
        <f>F9+F17</f>
        <v>18489118</v>
      </c>
      <c r="G25" s="34">
        <f>G9+G17</f>
        <v>12821486</v>
      </c>
      <c r="H25" s="35">
        <f>F25-G25</f>
        <v>5667632</v>
      </c>
    </row>
    <row r="26" spans="1:8" ht="14.25" customHeight="1">
      <c r="A26" s="61" t="s">
        <v>344</v>
      </c>
      <c r="B26" s="32">
        <v>214525</v>
      </c>
      <c r="C26" s="32">
        <v>26320</v>
      </c>
      <c r="D26" s="33">
        <f t="shared" si="0"/>
        <v>188205</v>
      </c>
      <c r="E26" s="44" t="s">
        <v>52</v>
      </c>
      <c r="F26" s="45"/>
      <c r="G26" s="46"/>
      <c r="H26" s="47"/>
    </row>
    <row r="27" spans="1:8" ht="14.25" customHeight="1">
      <c r="A27" s="61" t="s">
        <v>383</v>
      </c>
      <c r="B27" s="32">
        <v>415560</v>
      </c>
      <c r="C27" s="32">
        <v>197400</v>
      </c>
      <c r="D27" s="33">
        <f t="shared" si="0"/>
        <v>218160</v>
      </c>
      <c r="E27" s="48" t="s">
        <v>53</v>
      </c>
      <c r="F27" s="36">
        <v>37947178</v>
      </c>
      <c r="G27" s="37">
        <v>37947178</v>
      </c>
      <c r="H27" s="38">
        <f t="shared" ref="H27:H38" si="2">F27-G27</f>
        <v>0</v>
      </c>
    </row>
    <row r="28" spans="1:8" ht="14.25" customHeight="1">
      <c r="A28" s="61" t="s">
        <v>384</v>
      </c>
      <c r="B28" s="32">
        <v>-201035</v>
      </c>
      <c r="C28" s="32">
        <v>-171080</v>
      </c>
      <c r="D28" s="33">
        <f>B28-C28</f>
        <v>-29955</v>
      </c>
      <c r="E28" s="7" t="s">
        <v>358</v>
      </c>
      <c r="F28" s="39">
        <v>37947178</v>
      </c>
      <c r="G28" s="32">
        <v>37947178</v>
      </c>
      <c r="H28" s="33">
        <f>F28-G28</f>
        <v>0</v>
      </c>
    </row>
    <row r="29" spans="1:8" ht="14.25" customHeight="1">
      <c r="A29" s="61" t="s">
        <v>346</v>
      </c>
      <c r="B29" s="32">
        <v>6000000</v>
      </c>
      <c r="C29" s="32">
        <v>3000000</v>
      </c>
      <c r="D29" s="33">
        <f t="shared" si="0"/>
        <v>3000000</v>
      </c>
      <c r="E29" s="7" t="s">
        <v>400</v>
      </c>
      <c r="F29" s="39">
        <v>13684586</v>
      </c>
      <c r="G29" s="32">
        <v>15101236</v>
      </c>
      <c r="H29" s="33">
        <f t="shared" si="2"/>
        <v>-1416650</v>
      </c>
    </row>
    <row r="30" spans="1:8" ht="14.25" customHeight="1">
      <c r="A30" s="61" t="s">
        <v>385</v>
      </c>
      <c r="B30" s="32">
        <v>5000000</v>
      </c>
      <c r="C30" s="32">
        <v>2000000</v>
      </c>
      <c r="D30" s="33">
        <f t="shared" si="0"/>
        <v>3000000</v>
      </c>
      <c r="E30" s="7" t="s">
        <v>401</v>
      </c>
      <c r="F30" s="39">
        <v>21000000</v>
      </c>
      <c r="G30" s="32">
        <v>13000000</v>
      </c>
      <c r="H30" s="33">
        <f t="shared" si="2"/>
        <v>8000000</v>
      </c>
    </row>
    <row r="31" spans="1:8" ht="14.25" customHeight="1">
      <c r="A31" s="61" t="s">
        <v>386</v>
      </c>
      <c r="B31" s="32">
        <v>1000000</v>
      </c>
      <c r="C31" s="32">
        <v>1000000</v>
      </c>
      <c r="D31" s="33">
        <f>B31-C31</f>
        <v>0</v>
      </c>
      <c r="E31" s="7" t="s">
        <v>360</v>
      </c>
      <c r="F31" s="39">
        <v>5000000</v>
      </c>
      <c r="G31" s="32">
        <v>2000000</v>
      </c>
      <c r="H31" s="33">
        <f>F31-G31</f>
        <v>3000000</v>
      </c>
    </row>
    <row r="32" spans="1:8" ht="14.25" customHeight="1">
      <c r="A32" s="61" t="s">
        <v>347</v>
      </c>
      <c r="B32" s="32">
        <v>15000000</v>
      </c>
      <c r="C32" s="32">
        <v>10000000</v>
      </c>
      <c r="D32" s="33">
        <f>B32-C32</f>
        <v>5000000</v>
      </c>
      <c r="E32" s="7" t="s">
        <v>361</v>
      </c>
      <c r="F32" s="39">
        <v>1000000</v>
      </c>
      <c r="G32" s="32">
        <v>1000000</v>
      </c>
      <c r="H32" s="33">
        <f>F32-G32</f>
        <v>0</v>
      </c>
    </row>
    <row r="33" spans="1:8" ht="14.25" customHeight="1">
      <c r="A33" s="61" t="s">
        <v>348</v>
      </c>
      <c r="B33" s="32">
        <v>11267700</v>
      </c>
      <c r="C33" s="32">
        <v>10172250</v>
      </c>
      <c r="D33" s="33">
        <f>B33-C33</f>
        <v>1095450</v>
      </c>
      <c r="E33" s="7" t="s">
        <v>363</v>
      </c>
      <c r="F33" s="39">
        <v>15000000</v>
      </c>
      <c r="G33" s="32">
        <v>10000000</v>
      </c>
      <c r="H33" s="33">
        <f>F33-G33</f>
        <v>5000000</v>
      </c>
    </row>
    <row r="34" spans="1:8" ht="14.25" customHeight="1">
      <c r="A34" s="61"/>
      <c r="B34" s="32"/>
      <c r="C34" s="32"/>
      <c r="D34" s="33"/>
      <c r="E34" s="7" t="s">
        <v>402</v>
      </c>
      <c r="F34" s="39">
        <v>-14343676</v>
      </c>
      <c r="G34" s="32">
        <v>-13618779</v>
      </c>
      <c r="H34" s="33">
        <f t="shared" si="2"/>
        <v>-724897</v>
      </c>
    </row>
    <row r="35" spans="1:8" ht="14.25" customHeight="1">
      <c r="A35" s="61"/>
      <c r="B35" s="32"/>
      <c r="C35" s="32"/>
      <c r="D35" s="33"/>
      <c r="E35" s="7" t="s">
        <v>365</v>
      </c>
      <c r="F35" s="39">
        <v>7275103</v>
      </c>
      <c r="G35" s="32">
        <v>-3040096</v>
      </c>
      <c r="H35" s="33">
        <f>F35-G35</f>
        <v>10315199</v>
      </c>
    </row>
    <row r="36" spans="1:8" ht="14.25" customHeight="1">
      <c r="A36" s="61"/>
      <c r="B36" s="32"/>
      <c r="C36" s="32"/>
      <c r="D36" s="33"/>
      <c r="E36" s="7"/>
      <c r="F36" s="39"/>
      <c r="G36" s="32"/>
      <c r="H36" s="33"/>
    </row>
    <row r="37" spans="1:8" ht="14.25" customHeight="1">
      <c r="A37" s="61"/>
      <c r="B37" s="32"/>
      <c r="C37" s="32"/>
      <c r="D37" s="33"/>
      <c r="E37" s="8" t="s">
        <v>1</v>
      </c>
      <c r="F37" s="34">
        <f>F27+F29+F30+F34</f>
        <v>58288088</v>
      </c>
      <c r="G37" s="34">
        <f>G27+G29+G30+G34</f>
        <v>52429635</v>
      </c>
      <c r="H37" s="35">
        <f t="shared" si="2"/>
        <v>5858453</v>
      </c>
    </row>
    <row r="38" spans="1:8" ht="20.25" customHeight="1">
      <c r="A38" s="58" t="s">
        <v>56</v>
      </c>
      <c r="B38" s="34">
        <f>B9+B17</f>
        <v>76777206</v>
      </c>
      <c r="C38" s="34">
        <f>C9+C17</f>
        <v>65251121</v>
      </c>
      <c r="D38" s="35">
        <f t="shared" si="0"/>
        <v>11526085</v>
      </c>
      <c r="E38" s="8" t="s">
        <v>2</v>
      </c>
      <c r="F38" s="40">
        <f>F25+F37</f>
        <v>76777206</v>
      </c>
      <c r="G38" s="34">
        <f>G25+G37</f>
        <v>65251121</v>
      </c>
      <c r="H38" s="25">
        <f t="shared" si="2"/>
        <v>11526085</v>
      </c>
    </row>
    <row r="39" spans="1:8" ht="14.25" customHeight="1">
      <c r="A39" s="124"/>
      <c r="B39" s="125"/>
      <c r="C39" s="125"/>
      <c r="D39" s="125"/>
      <c r="E39" s="125"/>
      <c r="F39" s="125"/>
      <c r="G39" s="125"/>
      <c r="H39" s="125"/>
    </row>
    <row r="40" spans="1:8" ht="14.25" customHeight="1"/>
    <row r="41" spans="1:8" ht="14.25" customHeight="1"/>
    <row r="42" spans="1:8" ht="14.25" customHeight="1"/>
    <row r="43" spans="1:8" ht="14.25" customHeight="1"/>
    <row r="44" spans="1:8" ht="14.25" customHeight="1"/>
    <row r="45" spans="1:8" ht="14.25" customHeight="1"/>
    <row r="46" spans="1:8" ht="14.25" customHeight="1"/>
    <row r="47" spans="1:8" ht="14.25" customHeight="1"/>
    <row r="48" spans="1: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</sheetData>
  <sheetProtection password="F3FB" sheet="1" scenarios="1" selectLockedCells="1"/>
  <mergeCells count="4">
    <mergeCell ref="A4:H4"/>
    <mergeCell ref="D7:D8"/>
    <mergeCell ref="H7:H8"/>
    <mergeCell ref="A39:H39"/>
  </mergeCells>
  <phoneticPr fontId="2"/>
  <pageMargins left="0" right="0" top="0" bottom="0" header="0" footer="0"/>
  <pageSetup paperSize="9" firstPageNumber="22" orientation="portrait" useFirstPageNumber="1" horizontalDpi="300" verticalDpi="300" r:id="rId1"/>
  <headerFooter scaleWithDoc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view="pageBreakPreview" zoomScaleNormal="100" zoomScaleSheetLayoutView="100" workbookViewId="0"/>
  </sheetViews>
  <sheetFormatPr defaultRowHeight="13.5"/>
  <cols>
    <col min="1" max="1" width="21.625" style="1" customWidth="1"/>
    <col min="2" max="4" width="8.625" style="1" customWidth="1"/>
    <col min="5" max="5" width="21.625" style="1" customWidth="1"/>
    <col min="6" max="8" width="8.625" style="1" customWidth="1"/>
    <col min="9" max="9" width="0.875" style="1" customWidth="1"/>
    <col min="10" max="16384" width="9" style="1"/>
  </cols>
  <sheetData>
    <row r="1" spans="1:8" ht="21.75" customHeight="1">
      <c r="A1" s="20"/>
      <c r="B1" s="20"/>
      <c r="C1" s="20"/>
      <c r="D1" s="20"/>
      <c r="E1" s="20"/>
      <c r="F1" s="20"/>
      <c r="G1" s="20"/>
      <c r="H1" s="20"/>
    </row>
    <row r="2" spans="1:8" ht="15" customHeight="1">
      <c r="A2" s="20"/>
      <c r="B2" s="20"/>
      <c r="C2" s="20"/>
      <c r="D2" s="20"/>
      <c r="E2" s="20"/>
      <c r="F2" s="20"/>
      <c r="G2" s="20"/>
      <c r="H2" s="90" t="s">
        <v>398</v>
      </c>
    </row>
    <row r="3" spans="1:8" ht="14.25">
      <c r="A3" s="59" t="s">
        <v>404</v>
      </c>
      <c r="B3" s="59"/>
      <c r="C3" s="59"/>
      <c r="D3" s="59"/>
      <c r="E3" s="59"/>
      <c r="F3" s="59"/>
      <c r="G3" s="59"/>
      <c r="H3" s="59"/>
    </row>
    <row r="4" spans="1:8">
      <c r="A4" s="165" t="s">
        <v>405</v>
      </c>
      <c r="B4" s="165"/>
      <c r="C4" s="165"/>
      <c r="D4" s="165"/>
      <c r="E4" s="165"/>
      <c r="F4" s="165"/>
      <c r="G4" s="165"/>
      <c r="H4" s="165"/>
    </row>
    <row r="5" spans="1:8" ht="13.5" customHeight="1">
      <c r="A5" s="20"/>
      <c r="B5" s="20"/>
      <c r="C5" s="20"/>
      <c r="D5" s="20"/>
      <c r="E5" s="20"/>
      <c r="F5" s="20"/>
      <c r="G5" s="20"/>
      <c r="H5" s="77" t="s">
        <v>57</v>
      </c>
    </row>
    <row r="6" spans="1:8" ht="14.25" customHeight="1">
      <c r="A6" s="44" t="s">
        <v>3</v>
      </c>
      <c r="B6" s="44"/>
      <c r="C6" s="44"/>
      <c r="D6" s="44"/>
      <c r="E6" s="44" t="s">
        <v>4</v>
      </c>
      <c r="F6" s="44"/>
      <c r="G6" s="44"/>
      <c r="H6" s="44"/>
    </row>
    <row r="7" spans="1:8" ht="14.25" customHeight="1">
      <c r="A7" s="55"/>
      <c r="B7" s="52" t="s">
        <v>5</v>
      </c>
      <c r="C7" s="52" t="s">
        <v>6</v>
      </c>
      <c r="D7" s="166" t="s">
        <v>7</v>
      </c>
      <c r="E7" s="6"/>
      <c r="F7" s="51" t="s">
        <v>5</v>
      </c>
      <c r="G7" s="52" t="s">
        <v>6</v>
      </c>
      <c r="H7" s="166" t="s">
        <v>7</v>
      </c>
    </row>
    <row r="8" spans="1:8" ht="14.25" customHeight="1">
      <c r="A8" s="56"/>
      <c r="B8" s="54" t="s">
        <v>8</v>
      </c>
      <c r="C8" s="54" t="s">
        <v>8</v>
      </c>
      <c r="D8" s="167"/>
      <c r="E8" s="49"/>
      <c r="F8" s="53" t="s">
        <v>8</v>
      </c>
      <c r="G8" s="54" t="s">
        <v>8</v>
      </c>
      <c r="H8" s="167"/>
    </row>
    <row r="9" spans="1:8" ht="14.25" customHeight="1">
      <c r="A9" s="57" t="s">
        <v>327</v>
      </c>
      <c r="B9" s="28">
        <v>21280870</v>
      </c>
      <c r="C9" s="28">
        <v>17450952</v>
      </c>
      <c r="D9" s="29">
        <f t="shared" ref="D9:D40" si="0">B9-C9</f>
        <v>3829918</v>
      </c>
      <c r="E9" s="50" t="s">
        <v>389</v>
      </c>
      <c r="F9" s="41">
        <v>6849660</v>
      </c>
      <c r="G9" s="28">
        <v>4843488</v>
      </c>
      <c r="H9" s="29">
        <f t="shared" ref="H9:H18" si="1">F9-G9</f>
        <v>2006172</v>
      </c>
    </row>
    <row r="10" spans="1:8" ht="14.25" customHeight="1">
      <c r="A10" s="60" t="s">
        <v>328</v>
      </c>
      <c r="B10" s="30">
        <v>14203590</v>
      </c>
      <c r="C10" s="30">
        <v>12698609</v>
      </c>
      <c r="D10" s="31">
        <f t="shared" si="0"/>
        <v>1504981</v>
      </c>
      <c r="E10" s="63" t="s">
        <v>350</v>
      </c>
      <c r="F10" s="42">
        <v>5861061</v>
      </c>
      <c r="G10" s="30">
        <v>3016086</v>
      </c>
      <c r="H10" s="31">
        <f t="shared" si="1"/>
        <v>2844975</v>
      </c>
    </row>
    <row r="11" spans="1:8" ht="14.25" customHeight="1">
      <c r="A11" s="61" t="s">
        <v>369</v>
      </c>
      <c r="B11" s="32">
        <v>0</v>
      </c>
      <c r="C11" s="32">
        <v>0</v>
      </c>
      <c r="D11" s="33">
        <f>B11-C11</f>
        <v>0</v>
      </c>
      <c r="E11" s="10" t="s">
        <v>351</v>
      </c>
      <c r="F11" s="39">
        <v>0</v>
      </c>
      <c r="G11" s="32">
        <v>1387737</v>
      </c>
      <c r="H11" s="33">
        <f>F11-G11</f>
        <v>-1387737</v>
      </c>
    </row>
    <row r="12" spans="1:8" ht="14.25" customHeight="1">
      <c r="A12" s="61" t="s">
        <v>370</v>
      </c>
      <c r="B12" s="32">
        <v>14203590</v>
      </c>
      <c r="C12" s="32">
        <v>12698609</v>
      </c>
      <c r="D12" s="33">
        <f>B12-C12</f>
        <v>1504981</v>
      </c>
      <c r="E12" s="10" t="s">
        <v>352</v>
      </c>
      <c r="F12" s="39">
        <v>0</v>
      </c>
      <c r="G12" s="32">
        <v>0</v>
      </c>
      <c r="H12" s="33">
        <f>F12-G12</f>
        <v>0</v>
      </c>
    </row>
    <row r="13" spans="1:8" ht="14.25" customHeight="1">
      <c r="A13" s="61" t="s">
        <v>329</v>
      </c>
      <c r="B13" s="32">
        <v>4314774</v>
      </c>
      <c r="C13" s="32">
        <v>114004</v>
      </c>
      <c r="D13" s="33">
        <f>B13-C13</f>
        <v>4200770</v>
      </c>
      <c r="E13" s="10" t="s">
        <v>353</v>
      </c>
      <c r="F13" s="39">
        <v>988599</v>
      </c>
      <c r="G13" s="32">
        <v>439665</v>
      </c>
      <c r="H13" s="33">
        <f>F13-G13</f>
        <v>548934</v>
      </c>
    </row>
    <row r="14" spans="1:8" ht="14.25" customHeight="1">
      <c r="A14" s="61" t="s">
        <v>330</v>
      </c>
      <c r="B14" s="32">
        <v>0</v>
      </c>
      <c r="C14" s="32">
        <v>1035000</v>
      </c>
      <c r="D14" s="33">
        <f>B14-C14</f>
        <v>-1035000</v>
      </c>
      <c r="E14" s="10" t="s">
        <v>354</v>
      </c>
      <c r="F14" s="39">
        <v>0</v>
      </c>
      <c r="G14" s="32">
        <v>0</v>
      </c>
      <c r="H14" s="33">
        <f>F14-G14</f>
        <v>0</v>
      </c>
    </row>
    <row r="15" spans="1:8" ht="14.25" customHeight="1">
      <c r="A15" s="61" t="s">
        <v>331</v>
      </c>
      <c r="B15" s="32">
        <v>2762506</v>
      </c>
      <c r="C15" s="32">
        <v>3603339</v>
      </c>
      <c r="D15" s="33">
        <f t="shared" si="0"/>
        <v>-840833</v>
      </c>
      <c r="E15" s="10" t="s">
        <v>390</v>
      </c>
      <c r="F15" s="39">
        <v>0</v>
      </c>
      <c r="G15" s="32">
        <v>0</v>
      </c>
      <c r="H15" s="33">
        <f t="shared" si="1"/>
        <v>0</v>
      </c>
    </row>
    <row r="16" spans="1:8" ht="14.25" customHeight="1">
      <c r="A16" s="57" t="s">
        <v>50</v>
      </c>
      <c r="B16" s="28">
        <v>58038518</v>
      </c>
      <c r="C16" s="28">
        <v>52142355</v>
      </c>
      <c r="D16" s="31">
        <f t="shared" si="0"/>
        <v>5896163</v>
      </c>
      <c r="E16" s="50" t="s">
        <v>355</v>
      </c>
      <c r="F16" s="41">
        <v>5920250</v>
      </c>
      <c r="G16" s="28">
        <v>5353800</v>
      </c>
      <c r="H16" s="31">
        <f t="shared" si="1"/>
        <v>566450</v>
      </c>
    </row>
    <row r="17" spans="1:8" ht="14.25" customHeight="1">
      <c r="A17" s="57" t="s">
        <v>374</v>
      </c>
      <c r="B17" s="28">
        <v>18988477</v>
      </c>
      <c r="C17" s="28">
        <v>20056577</v>
      </c>
      <c r="D17" s="31">
        <f t="shared" si="0"/>
        <v>-1068100</v>
      </c>
      <c r="E17" s="10" t="s">
        <v>356</v>
      </c>
      <c r="F17" s="39">
        <v>5920250</v>
      </c>
      <c r="G17" s="32">
        <v>5353800</v>
      </c>
      <c r="H17" s="31">
        <f t="shared" si="1"/>
        <v>566450</v>
      </c>
    </row>
    <row r="18" spans="1:8" ht="14.25" customHeight="1">
      <c r="A18" s="60" t="s">
        <v>338</v>
      </c>
      <c r="B18" s="30">
        <v>18988477</v>
      </c>
      <c r="C18" s="30">
        <v>20056577</v>
      </c>
      <c r="D18" s="31">
        <f t="shared" si="0"/>
        <v>-1068100</v>
      </c>
      <c r="E18" s="10" t="s">
        <v>392</v>
      </c>
      <c r="F18" s="39">
        <v>5920250</v>
      </c>
      <c r="G18" s="32">
        <v>5353800</v>
      </c>
      <c r="H18" s="33">
        <f t="shared" si="1"/>
        <v>566450</v>
      </c>
    </row>
    <row r="19" spans="1:8" ht="14.25" customHeight="1">
      <c r="A19" s="61" t="s">
        <v>375</v>
      </c>
      <c r="B19" s="32">
        <v>34550040</v>
      </c>
      <c r="C19" s="32">
        <v>34550040</v>
      </c>
      <c r="D19" s="33">
        <f>B19-C19</f>
        <v>0</v>
      </c>
      <c r="E19" s="10"/>
      <c r="F19" s="39"/>
      <c r="G19" s="32"/>
      <c r="H19" s="33"/>
    </row>
    <row r="20" spans="1:8" ht="14.25" customHeight="1">
      <c r="A20" s="62" t="s">
        <v>376</v>
      </c>
      <c r="B20" s="32">
        <v>-15561563</v>
      </c>
      <c r="C20" s="32">
        <v>-14493463</v>
      </c>
      <c r="D20" s="33">
        <f t="shared" si="0"/>
        <v>-1068100</v>
      </c>
      <c r="E20" s="10"/>
      <c r="F20" s="39"/>
      <c r="G20" s="32"/>
      <c r="H20" s="33"/>
    </row>
    <row r="21" spans="1:8" ht="14.25" customHeight="1">
      <c r="A21" s="57" t="s">
        <v>397</v>
      </c>
      <c r="B21" s="28">
        <v>39050041</v>
      </c>
      <c r="C21" s="28">
        <v>32085778</v>
      </c>
      <c r="D21" s="31">
        <f t="shared" si="0"/>
        <v>6964263</v>
      </c>
      <c r="E21" s="10"/>
      <c r="F21" s="39"/>
      <c r="G21" s="32"/>
      <c r="H21" s="33"/>
    </row>
    <row r="22" spans="1:8" ht="14.25" customHeight="1">
      <c r="A22" s="60" t="s">
        <v>338</v>
      </c>
      <c r="B22" s="30">
        <v>558366</v>
      </c>
      <c r="C22" s="30">
        <v>647148</v>
      </c>
      <c r="D22" s="31">
        <f t="shared" si="0"/>
        <v>-88782</v>
      </c>
      <c r="E22" s="10"/>
      <c r="F22" s="39"/>
      <c r="G22" s="32"/>
      <c r="H22" s="33"/>
    </row>
    <row r="23" spans="1:8" ht="14.25" customHeight="1">
      <c r="A23" s="61" t="s">
        <v>375</v>
      </c>
      <c r="B23" s="32">
        <v>1325100</v>
      </c>
      <c r="C23" s="32">
        <v>1325100</v>
      </c>
      <c r="D23" s="33">
        <f t="shared" si="0"/>
        <v>0</v>
      </c>
      <c r="E23" s="10"/>
      <c r="F23" s="39"/>
      <c r="G23" s="32"/>
      <c r="H23" s="33"/>
    </row>
    <row r="24" spans="1:8" ht="14.25" customHeight="1">
      <c r="A24" s="61" t="s">
        <v>376</v>
      </c>
      <c r="B24" s="32">
        <v>-766734</v>
      </c>
      <c r="C24" s="32">
        <v>-677952</v>
      </c>
      <c r="D24" s="33">
        <f>B24-C24</f>
        <v>-88782</v>
      </c>
      <c r="E24" s="10"/>
      <c r="F24" s="39"/>
      <c r="G24" s="32"/>
      <c r="H24" s="33"/>
    </row>
    <row r="25" spans="1:8" ht="14.25" customHeight="1">
      <c r="A25" s="61" t="s">
        <v>341</v>
      </c>
      <c r="B25" s="32">
        <v>1228788</v>
      </c>
      <c r="C25" s="32">
        <v>1380005</v>
      </c>
      <c r="D25" s="33">
        <f>B25-C25</f>
        <v>-151217</v>
      </c>
      <c r="E25" s="10"/>
      <c r="F25" s="39"/>
      <c r="G25" s="32"/>
      <c r="H25" s="33"/>
    </row>
    <row r="26" spans="1:8" ht="14.25" customHeight="1">
      <c r="A26" s="61" t="s">
        <v>377</v>
      </c>
      <c r="B26" s="32">
        <v>3024340</v>
      </c>
      <c r="C26" s="32">
        <v>3024340</v>
      </c>
      <c r="D26" s="33">
        <f t="shared" si="0"/>
        <v>0</v>
      </c>
      <c r="E26" s="8" t="s">
        <v>0</v>
      </c>
      <c r="F26" s="43">
        <f>F9+F16</f>
        <v>12769910</v>
      </c>
      <c r="G26" s="34">
        <f>G9+G16</f>
        <v>10197288</v>
      </c>
      <c r="H26" s="35">
        <f>F26-G26</f>
        <v>2572622</v>
      </c>
    </row>
    <row r="27" spans="1:8" ht="14.25" customHeight="1">
      <c r="A27" s="61" t="s">
        <v>378</v>
      </c>
      <c r="B27" s="32">
        <v>-1795552</v>
      </c>
      <c r="C27" s="32">
        <v>-1644335</v>
      </c>
      <c r="D27" s="33">
        <f t="shared" si="0"/>
        <v>-151217</v>
      </c>
      <c r="E27" s="44" t="s">
        <v>52</v>
      </c>
      <c r="F27" s="45"/>
      <c r="G27" s="46"/>
      <c r="H27" s="47"/>
    </row>
    <row r="28" spans="1:8" ht="14.25" customHeight="1">
      <c r="A28" s="61" t="s">
        <v>343</v>
      </c>
      <c r="B28" s="32">
        <v>1635637</v>
      </c>
      <c r="C28" s="32">
        <v>2047425</v>
      </c>
      <c r="D28" s="33">
        <f t="shared" si="0"/>
        <v>-411788</v>
      </c>
      <c r="E28" s="48" t="s">
        <v>357</v>
      </c>
      <c r="F28" s="36">
        <v>7403424</v>
      </c>
      <c r="G28" s="37">
        <v>7403424</v>
      </c>
      <c r="H28" s="38">
        <f t="shared" ref="H28:H40" si="2">F28-G28</f>
        <v>0</v>
      </c>
    </row>
    <row r="29" spans="1:8" ht="14.25" customHeight="1">
      <c r="A29" s="61" t="s">
        <v>381</v>
      </c>
      <c r="B29" s="32">
        <v>9961862</v>
      </c>
      <c r="C29" s="32">
        <v>9616586</v>
      </c>
      <c r="D29" s="33">
        <f>B29-C29</f>
        <v>345276</v>
      </c>
      <c r="E29" s="7" t="s">
        <v>358</v>
      </c>
      <c r="F29" s="39">
        <v>7403424</v>
      </c>
      <c r="G29" s="32">
        <v>7403424</v>
      </c>
      <c r="H29" s="33">
        <f>F29-G29</f>
        <v>0</v>
      </c>
    </row>
    <row r="30" spans="1:8" ht="14.25" customHeight="1">
      <c r="A30" s="61" t="s">
        <v>382</v>
      </c>
      <c r="B30" s="32">
        <v>-8326225</v>
      </c>
      <c r="C30" s="32">
        <v>-7569161</v>
      </c>
      <c r="D30" s="33">
        <f t="shared" si="0"/>
        <v>-757064</v>
      </c>
      <c r="E30" s="7" t="s">
        <v>359</v>
      </c>
      <c r="F30" s="39">
        <v>16481431</v>
      </c>
      <c r="G30" s="32">
        <v>17107424</v>
      </c>
      <c r="H30" s="33">
        <f t="shared" si="2"/>
        <v>-625993</v>
      </c>
    </row>
    <row r="31" spans="1:8" ht="14.25" customHeight="1">
      <c r="A31" s="61" t="s">
        <v>344</v>
      </c>
      <c r="B31" s="32">
        <v>0</v>
      </c>
      <c r="C31" s="32">
        <v>0</v>
      </c>
      <c r="D31" s="33">
        <f t="shared" si="0"/>
        <v>0</v>
      </c>
      <c r="E31" s="7" t="s">
        <v>401</v>
      </c>
      <c r="F31" s="39">
        <v>29700000</v>
      </c>
      <c r="G31" s="32">
        <v>22700000</v>
      </c>
      <c r="H31" s="33">
        <f t="shared" si="2"/>
        <v>7000000</v>
      </c>
    </row>
    <row r="32" spans="1:8" ht="14.25" customHeight="1">
      <c r="A32" s="61" t="s">
        <v>383</v>
      </c>
      <c r="B32" s="32">
        <v>315000</v>
      </c>
      <c r="C32" s="32">
        <v>315000</v>
      </c>
      <c r="D32" s="33">
        <f>B32-C32</f>
        <v>0</v>
      </c>
      <c r="E32" s="7" t="s">
        <v>360</v>
      </c>
      <c r="F32" s="39">
        <v>8200000</v>
      </c>
      <c r="G32" s="32">
        <v>8200000</v>
      </c>
      <c r="H32" s="33">
        <f>F32-G32</f>
        <v>0</v>
      </c>
    </row>
    <row r="33" spans="1:8" ht="14.25" customHeight="1">
      <c r="A33" s="61" t="s">
        <v>384</v>
      </c>
      <c r="B33" s="32">
        <v>-315000</v>
      </c>
      <c r="C33" s="32">
        <v>-315000</v>
      </c>
      <c r="D33" s="33">
        <f>B33-C33</f>
        <v>0</v>
      </c>
      <c r="E33" s="7" t="s">
        <v>361</v>
      </c>
      <c r="F33" s="39">
        <v>2000000</v>
      </c>
      <c r="G33" s="32">
        <v>2000000</v>
      </c>
      <c r="H33" s="33">
        <f>F33-G33</f>
        <v>0</v>
      </c>
    </row>
    <row r="34" spans="1:8" ht="14.25" customHeight="1">
      <c r="A34" s="61" t="s">
        <v>346</v>
      </c>
      <c r="B34" s="32">
        <v>13700000</v>
      </c>
      <c r="C34" s="32">
        <v>13700000</v>
      </c>
      <c r="D34" s="33">
        <f>B34-C34</f>
        <v>0</v>
      </c>
      <c r="E34" s="7" t="s">
        <v>362</v>
      </c>
      <c r="F34" s="39">
        <v>3500000</v>
      </c>
      <c r="G34" s="32">
        <v>3500000</v>
      </c>
      <c r="H34" s="33">
        <f>F34-G34</f>
        <v>0</v>
      </c>
    </row>
    <row r="35" spans="1:8" ht="14.25" customHeight="1">
      <c r="A35" s="61" t="s">
        <v>385</v>
      </c>
      <c r="B35" s="32">
        <v>8200000</v>
      </c>
      <c r="C35" s="32">
        <v>8200000</v>
      </c>
      <c r="D35" s="33">
        <f>B35-C35</f>
        <v>0</v>
      </c>
      <c r="E35" s="7" t="s">
        <v>363</v>
      </c>
      <c r="F35" s="39">
        <v>16000000</v>
      </c>
      <c r="G35" s="32">
        <v>9000000</v>
      </c>
      <c r="H35" s="33">
        <f>F35-G35</f>
        <v>7000000</v>
      </c>
    </row>
    <row r="36" spans="1:8" ht="14.25" customHeight="1">
      <c r="A36" s="61" t="s">
        <v>386</v>
      </c>
      <c r="B36" s="32">
        <v>2000000</v>
      </c>
      <c r="C36" s="32">
        <v>2000000</v>
      </c>
      <c r="D36" s="33">
        <f t="shared" si="0"/>
        <v>0</v>
      </c>
      <c r="E36" s="7" t="s">
        <v>364</v>
      </c>
      <c r="F36" s="39">
        <v>12964623</v>
      </c>
      <c r="G36" s="32">
        <v>12185171</v>
      </c>
      <c r="H36" s="33">
        <f t="shared" si="2"/>
        <v>779452</v>
      </c>
    </row>
    <row r="37" spans="1:8" ht="14.25" customHeight="1">
      <c r="A37" s="61" t="s">
        <v>388</v>
      </c>
      <c r="B37" s="32">
        <v>3500000</v>
      </c>
      <c r="C37" s="32">
        <v>3500000</v>
      </c>
      <c r="D37" s="33">
        <f>B37-C37</f>
        <v>0</v>
      </c>
      <c r="E37" s="7" t="s">
        <v>365</v>
      </c>
      <c r="F37" s="39">
        <v>7779452</v>
      </c>
      <c r="G37" s="32">
        <v>1391662</v>
      </c>
      <c r="H37" s="33">
        <f>F37-G37</f>
        <v>6387790</v>
      </c>
    </row>
    <row r="38" spans="1:8" ht="14.25" customHeight="1">
      <c r="A38" s="61" t="s">
        <v>347</v>
      </c>
      <c r="B38" s="32">
        <v>16000000</v>
      </c>
      <c r="C38" s="32">
        <v>9000000</v>
      </c>
      <c r="D38" s="33">
        <f t="shared" si="0"/>
        <v>7000000</v>
      </c>
      <c r="E38" s="7"/>
      <c r="F38" s="39"/>
      <c r="G38" s="32"/>
      <c r="H38" s="33"/>
    </row>
    <row r="39" spans="1:8" ht="14.25" customHeight="1">
      <c r="A39" s="61" t="s">
        <v>348</v>
      </c>
      <c r="B39" s="32">
        <v>5927250</v>
      </c>
      <c r="C39" s="32">
        <v>5311200</v>
      </c>
      <c r="D39" s="33">
        <f t="shared" si="0"/>
        <v>616050</v>
      </c>
      <c r="E39" s="8" t="s">
        <v>1</v>
      </c>
      <c r="F39" s="34">
        <f>F28+F30+F31+F36</f>
        <v>66549478</v>
      </c>
      <c r="G39" s="34">
        <f>G28+G30+G31+G36</f>
        <v>59396019</v>
      </c>
      <c r="H39" s="35">
        <f t="shared" si="2"/>
        <v>7153459</v>
      </c>
    </row>
    <row r="40" spans="1:8" ht="20.25" customHeight="1">
      <c r="A40" s="58" t="s">
        <v>56</v>
      </c>
      <c r="B40" s="34">
        <f>B9+B16</f>
        <v>79319388</v>
      </c>
      <c r="C40" s="34">
        <f>C9+C16</f>
        <v>69593307</v>
      </c>
      <c r="D40" s="35">
        <f t="shared" si="0"/>
        <v>9726081</v>
      </c>
      <c r="E40" s="8" t="s">
        <v>2</v>
      </c>
      <c r="F40" s="40">
        <f>F26+F39</f>
        <v>79319388</v>
      </c>
      <c r="G40" s="34">
        <f>G26+G39</f>
        <v>69593307</v>
      </c>
      <c r="H40" s="25">
        <f t="shared" si="2"/>
        <v>9726081</v>
      </c>
    </row>
    <row r="41" spans="1:8" ht="14.25" customHeight="1">
      <c r="A41" s="124"/>
      <c r="B41" s="125"/>
      <c r="C41" s="125"/>
      <c r="D41" s="125"/>
      <c r="E41" s="125"/>
      <c r="F41" s="125"/>
      <c r="G41" s="125"/>
      <c r="H41" s="125"/>
    </row>
    <row r="42" spans="1:8" ht="14.25" customHeight="1"/>
    <row r="43" spans="1:8" ht="14.25" customHeight="1"/>
    <row r="44" spans="1:8" ht="14.25" customHeight="1"/>
    <row r="45" spans="1:8" ht="14.25" customHeight="1"/>
    <row r="46" spans="1:8" ht="14.25" customHeight="1"/>
    <row r="47" spans="1:8" ht="14.25" customHeight="1"/>
    <row r="48" spans="1: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</sheetData>
  <sheetProtection password="F3FB" sheet="1" scenarios="1" selectLockedCells="1"/>
  <mergeCells count="4">
    <mergeCell ref="A4:H4"/>
    <mergeCell ref="D7:D8"/>
    <mergeCell ref="H7:H8"/>
    <mergeCell ref="A41:H41"/>
  </mergeCells>
  <phoneticPr fontId="2"/>
  <pageMargins left="0" right="0" top="0" bottom="0" header="0" footer="0"/>
  <pageSetup paperSize="9" firstPageNumber="22" orientation="portrait" useFirstPageNumber="1" horizontalDpi="300" verticalDpi="300" r:id="rId1"/>
  <headerFooter scaleWithDoc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"/>
  <sheetViews>
    <sheetView view="pageBreakPreview" zoomScaleNormal="100" zoomScaleSheetLayoutView="100" workbookViewId="0"/>
  </sheetViews>
  <sheetFormatPr defaultRowHeight="13.5"/>
  <cols>
    <col min="1" max="1" width="21.625" style="1" customWidth="1"/>
    <col min="2" max="4" width="8.625" style="1" customWidth="1"/>
    <col min="5" max="5" width="21.625" style="1" customWidth="1"/>
    <col min="6" max="8" width="8.625" style="1" customWidth="1"/>
    <col min="9" max="9" width="0.875" style="1" customWidth="1"/>
    <col min="10" max="16384" width="9" style="1"/>
  </cols>
  <sheetData>
    <row r="1" spans="1:8" ht="21.75" customHeight="1">
      <c r="A1" s="20"/>
      <c r="B1" s="20"/>
      <c r="C1" s="20"/>
      <c r="D1" s="20"/>
      <c r="E1" s="20"/>
      <c r="F1" s="20"/>
      <c r="G1" s="20"/>
      <c r="H1" s="20"/>
    </row>
    <row r="2" spans="1:8" ht="15" customHeight="1">
      <c r="A2" s="20"/>
      <c r="B2" s="20"/>
      <c r="C2" s="20"/>
      <c r="D2" s="20"/>
      <c r="E2" s="20"/>
      <c r="F2" s="20"/>
      <c r="G2" s="20"/>
      <c r="H2" s="90" t="s">
        <v>398</v>
      </c>
    </row>
    <row r="3" spans="1:8" ht="14.25">
      <c r="A3" s="59" t="s">
        <v>406</v>
      </c>
      <c r="B3" s="59"/>
      <c r="C3" s="59"/>
      <c r="D3" s="59"/>
      <c r="E3" s="59"/>
      <c r="F3" s="59"/>
      <c r="G3" s="59"/>
      <c r="H3" s="59"/>
    </row>
    <row r="4" spans="1:8">
      <c r="A4" s="165" t="s">
        <v>368</v>
      </c>
      <c r="B4" s="165"/>
      <c r="C4" s="165"/>
      <c r="D4" s="165"/>
      <c r="E4" s="165"/>
      <c r="F4" s="165"/>
      <c r="G4" s="165"/>
      <c r="H4" s="165"/>
    </row>
    <row r="5" spans="1:8" ht="13.5" customHeight="1">
      <c r="A5" s="20"/>
      <c r="B5" s="20"/>
      <c r="C5" s="20"/>
      <c r="D5" s="20"/>
      <c r="E5" s="20"/>
      <c r="F5" s="20"/>
      <c r="G5" s="20"/>
      <c r="H5" s="77" t="s">
        <v>57</v>
      </c>
    </row>
    <row r="6" spans="1:8" ht="14.25" customHeight="1">
      <c r="A6" s="44" t="s">
        <v>3</v>
      </c>
      <c r="B6" s="44"/>
      <c r="C6" s="44"/>
      <c r="D6" s="44"/>
      <c r="E6" s="44" t="s">
        <v>4</v>
      </c>
      <c r="F6" s="44"/>
      <c r="G6" s="44"/>
      <c r="H6" s="44"/>
    </row>
    <row r="7" spans="1:8" ht="14.25" customHeight="1">
      <c r="A7" s="55"/>
      <c r="B7" s="52" t="s">
        <v>5</v>
      </c>
      <c r="C7" s="52" t="s">
        <v>6</v>
      </c>
      <c r="D7" s="166" t="s">
        <v>7</v>
      </c>
      <c r="E7" s="6"/>
      <c r="F7" s="51" t="s">
        <v>5</v>
      </c>
      <c r="G7" s="52" t="s">
        <v>6</v>
      </c>
      <c r="H7" s="166" t="s">
        <v>7</v>
      </c>
    </row>
    <row r="8" spans="1:8" ht="14.25" customHeight="1">
      <c r="A8" s="56"/>
      <c r="B8" s="54" t="s">
        <v>8</v>
      </c>
      <c r="C8" s="54" t="s">
        <v>8</v>
      </c>
      <c r="D8" s="167"/>
      <c r="E8" s="49"/>
      <c r="F8" s="53" t="s">
        <v>8</v>
      </c>
      <c r="G8" s="54" t="s">
        <v>8</v>
      </c>
      <c r="H8" s="167"/>
    </row>
    <row r="9" spans="1:8" ht="14.25" customHeight="1">
      <c r="A9" s="57" t="s">
        <v>9</v>
      </c>
      <c r="B9" s="28">
        <v>11271266</v>
      </c>
      <c r="C9" s="28">
        <v>17032014</v>
      </c>
      <c r="D9" s="29">
        <f t="shared" ref="D9:D37" si="0">B9-C9</f>
        <v>-5760748</v>
      </c>
      <c r="E9" s="50" t="s">
        <v>389</v>
      </c>
      <c r="F9" s="41">
        <v>5213991</v>
      </c>
      <c r="G9" s="28">
        <v>7484060</v>
      </c>
      <c r="H9" s="29">
        <f t="shared" ref="H9:H18" si="1">F9-G9</f>
        <v>-2270069</v>
      </c>
    </row>
    <row r="10" spans="1:8" ht="14.25" customHeight="1">
      <c r="A10" s="60" t="s">
        <v>328</v>
      </c>
      <c r="B10" s="30">
        <v>9201097</v>
      </c>
      <c r="C10" s="30">
        <v>16695288</v>
      </c>
      <c r="D10" s="31">
        <f t="shared" si="0"/>
        <v>-7494191</v>
      </c>
      <c r="E10" s="63" t="s">
        <v>350</v>
      </c>
      <c r="F10" s="42">
        <v>4432834</v>
      </c>
      <c r="G10" s="30">
        <v>1031434</v>
      </c>
      <c r="H10" s="31">
        <f t="shared" si="1"/>
        <v>3401400</v>
      </c>
    </row>
    <row r="11" spans="1:8" ht="14.25" customHeight="1">
      <c r="A11" s="61" t="s">
        <v>369</v>
      </c>
      <c r="B11" s="32">
        <v>27114</v>
      </c>
      <c r="C11" s="32">
        <v>0</v>
      </c>
      <c r="D11" s="33">
        <f>B11-C11</f>
        <v>27114</v>
      </c>
      <c r="E11" s="10" t="s">
        <v>351</v>
      </c>
      <c r="F11" s="39">
        <v>0</v>
      </c>
      <c r="G11" s="32">
        <v>6089118</v>
      </c>
      <c r="H11" s="33">
        <f>F11-G11</f>
        <v>-6089118</v>
      </c>
    </row>
    <row r="12" spans="1:8" ht="14.25" customHeight="1">
      <c r="A12" s="61" t="s">
        <v>370</v>
      </c>
      <c r="B12" s="32">
        <v>9173983</v>
      </c>
      <c r="C12" s="32">
        <v>16695288</v>
      </c>
      <c r="D12" s="33">
        <f>B12-C12</f>
        <v>-7521305</v>
      </c>
      <c r="E12" s="10" t="s">
        <v>352</v>
      </c>
      <c r="F12" s="39">
        <v>0</v>
      </c>
      <c r="G12" s="32">
        <v>0</v>
      </c>
      <c r="H12" s="33">
        <f>F12-G12</f>
        <v>0</v>
      </c>
    </row>
    <row r="13" spans="1:8" ht="14.25" customHeight="1">
      <c r="A13" s="61" t="s">
        <v>329</v>
      </c>
      <c r="B13" s="32">
        <v>2029484</v>
      </c>
      <c r="C13" s="32">
        <v>0</v>
      </c>
      <c r="D13" s="33">
        <f>B13-C13</f>
        <v>2029484</v>
      </c>
      <c r="E13" s="10" t="s">
        <v>353</v>
      </c>
      <c r="F13" s="39">
        <v>781157</v>
      </c>
      <c r="G13" s="32">
        <v>363508</v>
      </c>
      <c r="H13" s="33">
        <f>F13-G13</f>
        <v>417649</v>
      </c>
    </row>
    <row r="14" spans="1:8" ht="14.25" customHeight="1">
      <c r="A14" s="61" t="s">
        <v>331</v>
      </c>
      <c r="B14" s="32">
        <v>40685</v>
      </c>
      <c r="C14" s="32">
        <v>336726</v>
      </c>
      <c r="D14" s="33">
        <f>B14-C14</f>
        <v>-296041</v>
      </c>
      <c r="E14" s="10" t="s">
        <v>354</v>
      </c>
      <c r="F14" s="39">
        <v>0</v>
      </c>
      <c r="G14" s="32">
        <v>0</v>
      </c>
      <c r="H14" s="33">
        <f>F14-G14</f>
        <v>0</v>
      </c>
    </row>
    <row r="15" spans="1:8" ht="14.25" customHeight="1">
      <c r="A15" s="61"/>
      <c r="B15" s="32"/>
      <c r="C15" s="32"/>
      <c r="D15" s="33"/>
      <c r="E15" s="10" t="s">
        <v>390</v>
      </c>
      <c r="F15" s="39">
        <v>0</v>
      </c>
      <c r="G15" s="32">
        <v>0</v>
      </c>
      <c r="H15" s="33">
        <f t="shared" si="1"/>
        <v>0</v>
      </c>
    </row>
    <row r="16" spans="1:8" ht="14.25" customHeight="1">
      <c r="A16" s="57" t="s">
        <v>335</v>
      </c>
      <c r="B16" s="28">
        <v>51041174</v>
      </c>
      <c r="C16" s="28">
        <v>53909388</v>
      </c>
      <c r="D16" s="31">
        <f t="shared" si="0"/>
        <v>-2868214</v>
      </c>
      <c r="E16" s="50" t="s">
        <v>355</v>
      </c>
      <c r="F16" s="41">
        <v>8680200</v>
      </c>
      <c r="G16" s="28">
        <v>8150800</v>
      </c>
      <c r="H16" s="31">
        <f t="shared" si="1"/>
        <v>529400</v>
      </c>
    </row>
    <row r="17" spans="1:8" ht="14.25" customHeight="1">
      <c r="A17" s="57" t="s">
        <v>374</v>
      </c>
      <c r="B17" s="28">
        <v>1588861</v>
      </c>
      <c r="C17" s="28">
        <v>2209682</v>
      </c>
      <c r="D17" s="31">
        <f t="shared" si="0"/>
        <v>-620821</v>
      </c>
      <c r="E17" s="10" t="s">
        <v>356</v>
      </c>
      <c r="F17" s="39">
        <v>8680200</v>
      </c>
      <c r="G17" s="32">
        <v>8150800</v>
      </c>
      <c r="H17" s="31">
        <f t="shared" si="1"/>
        <v>529400</v>
      </c>
    </row>
    <row r="18" spans="1:8" ht="14.25" customHeight="1">
      <c r="A18" s="60" t="s">
        <v>338</v>
      </c>
      <c r="B18" s="30">
        <v>1588861</v>
      </c>
      <c r="C18" s="30">
        <v>2209682</v>
      </c>
      <c r="D18" s="31">
        <f t="shared" si="0"/>
        <v>-620821</v>
      </c>
      <c r="E18" s="10" t="s">
        <v>392</v>
      </c>
      <c r="F18" s="39">
        <v>8680200</v>
      </c>
      <c r="G18" s="32">
        <v>8150800</v>
      </c>
      <c r="H18" s="33">
        <f t="shared" si="1"/>
        <v>529400</v>
      </c>
    </row>
    <row r="19" spans="1:8" ht="14.25" customHeight="1">
      <c r="A19" s="61" t="s">
        <v>375</v>
      </c>
      <c r="B19" s="32">
        <v>16972257</v>
      </c>
      <c r="C19" s="32">
        <v>16972257</v>
      </c>
      <c r="D19" s="33">
        <f>B19-C19</f>
        <v>0</v>
      </c>
      <c r="E19" s="10"/>
      <c r="F19" s="39"/>
      <c r="G19" s="32"/>
      <c r="H19" s="33"/>
    </row>
    <row r="20" spans="1:8" ht="14.25" customHeight="1">
      <c r="A20" s="62" t="s">
        <v>376</v>
      </c>
      <c r="B20" s="32">
        <v>-15383396</v>
      </c>
      <c r="C20" s="32">
        <v>-14762575</v>
      </c>
      <c r="D20" s="33">
        <f t="shared" si="0"/>
        <v>-620821</v>
      </c>
      <c r="E20" s="10"/>
      <c r="F20" s="39"/>
      <c r="G20" s="32"/>
      <c r="H20" s="33"/>
    </row>
    <row r="21" spans="1:8" ht="14.25" customHeight="1">
      <c r="A21" s="57" t="s">
        <v>397</v>
      </c>
      <c r="B21" s="28">
        <v>49452313</v>
      </c>
      <c r="C21" s="28">
        <v>51699706</v>
      </c>
      <c r="D21" s="31">
        <f t="shared" si="0"/>
        <v>-2247393</v>
      </c>
      <c r="E21" s="10"/>
      <c r="F21" s="39"/>
      <c r="G21" s="32"/>
      <c r="H21" s="33"/>
    </row>
    <row r="22" spans="1:8" ht="14.25" customHeight="1">
      <c r="A22" s="60" t="s">
        <v>341</v>
      </c>
      <c r="B22" s="30">
        <v>54859</v>
      </c>
      <c r="C22" s="30">
        <v>61632</v>
      </c>
      <c r="D22" s="31">
        <f t="shared" si="0"/>
        <v>-6773</v>
      </c>
      <c r="E22" s="10"/>
      <c r="F22" s="39"/>
      <c r="G22" s="32"/>
      <c r="H22" s="33"/>
    </row>
    <row r="23" spans="1:8" ht="14.25" customHeight="1">
      <c r="A23" s="61" t="s">
        <v>377</v>
      </c>
      <c r="B23" s="32">
        <v>135450</v>
      </c>
      <c r="C23" s="32">
        <v>135450</v>
      </c>
      <c r="D23" s="33">
        <f t="shared" si="0"/>
        <v>0</v>
      </c>
      <c r="E23" s="10"/>
      <c r="F23" s="39"/>
      <c r="G23" s="32"/>
      <c r="H23" s="33"/>
    </row>
    <row r="24" spans="1:8" ht="14.25" customHeight="1">
      <c r="A24" s="61" t="s">
        <v>378</v>
      </c>
      <c r="B24" s="32">
        <v>-80591</v>
      </c>
      <c r="C24" s="32">
        <v>-73818</v>
      </c>
      <c r="D24" s="33">
        <f t="shared" si="0"/>
        <v>-6773</v>
      </c>
      <c r="E24" s="8" t="s">
        <v>0</v>
      </c>
      <c r="F24" s="43">
        <f>F9+F16</f>
        <v>13894191</v>
      </c>
      <c r="G24" s="34">
        <f>G9+G16</f>
        <v>15634860</v>
      </c>
      <c r="H24" s="35">
        <f>F24-G24</f>
        <v>-1740669</v>
      </c>
    </row>
    <row r="25" spans="1:8" ht="14.25" customHeight="1">
      <c r="A25" s="61" t="s">
        <v>343</v>
      </c>
      <c r="B25" s="32">
        <v>797871</v>
      </c>
      <c r="C25" s="32">
        <v>1642624</v>
      </c>
      <c r="D25" s="33">
        <f t="shared" si="0"/>
        <v>-844753</v>
      </c>
      <c r="E25" s="44" t="s">
        <v>52</v>
      </c>
      <c r="F25" s="45"/>
      <c r="G25" s="46"/>
      <c r="H25" s="47"/>
    </row>
    <row r="26" spans="1:8" ht="14.25" customHeight="1">
      <c r="A26" s="61" t="s">
        <v>381</v>
      </c>
      <c r="B26" s="32">
        <v>16934386</v>
      </c>
      <c r="C26" s="32">
        <v>16934386</v>
      </c>
      <c r="D26" s="33">
        <f t="shared" si="0"/>
        <v>0</v>
      </c>
      <c r="E26" s="48" t="s">
        <v>53</v>
      </c>
      <c r="F26" s="36">
        <v>10467507</v>
      </c>
      <c r="G26" s="37">
        <v>10467507</v>
      </c>
      <c r="H26" s="38">
        <f t="shared" ref="H26:H37" si="2">F26-G26</f>
        <v>0</v>
      </c>
    </row>
    <row r="27" spans="1:8" ht="14.25" customHeight="1">
      <c r="A27" s="61" t="s">
        <v>382</v>
      </c>
      <c r="B27" s="32">
        <v>-16136515</v>
      </c>
      <c r="C27" s="32">
        <v>-15291762</v>
      </c>
      <c r="D27" s="33">
        <f>B27-C27</f>
        <v>-844753</v>
      </c>
      <c r="E27" s="7" t="s">
        <v>358</v>
      </c>
      <c r="F27" s="39">
        <v>10467507</v>
      </c>
      <c r="G27" s="32">
        <v>10467507</v>
      </c>
      <c r="H27" s="33">
        <f>F27-G27</f>
        <v>0</v>
      </c>
    </row>
    <row r="28" spans="1:8" ht="14.25" customHeight="1">
      <c r="A28" s="61" t="s">
        <v>344</v>
      </c>
      <c r="B28" s="32">
        <v>233533</v>
      </c>
      <c r="C28" s="32">
        <v>0</v>
      </c>
      <c r="D28" s="33">
        <f t="shared" si="0"/>
        <v>233533</v>
      </c>
      <c r="E28" s="7" t="s">
        <v>359</v>
      </c>
      <c r="F28" s="39">
        <v>774771</v>
      </c>
      <c r="G28" s="32">
        <v>1512278</v>
      </c>
      <c r="H28" s="33">
        <f t="shared" si="2"/>
        <v>-737507</v>
      </c>
    </row>
    <row r="29" spans="1:8" ht="14.25" customHeight="1">
      <c r="A29" s="61" t="s">
        <v>383</v>
      </c>
      <c r="B29" s="32">
        <v>237492</v>
      </c>
      <c r="C29" s="32">
        <v>0</v>
      </c>
      <c r="D29" s="33">
        <f t="shared" si="0"/>
        <v>237492</v>
      </c>
      <c r="E29" s="7" t="s">
        <v>401</v>
      </c>
      <c r="F29" s="39">
        <v>40100000</v>
      </c>
      <c r="G29" s="32">
        <v>42300000</v>
      </c>
      <c r="H29" s="33">
        <f t="shared" si="2"/>
        <v>-2200000</v>
      </c>
    </row>
    <row r="30" spans="1:8" ht="14.25" customHeight="1">
      <c r="A30" s="61" t="s">
        <v>384</v>
      </c>
      <c r="B30" s="32">
        <v>-3959</v>
      </c>
      <c r="C30" s="32">
        <v>0</v>
      </c>
      <c r="D30" s="33">
        <f>B30-C30</f>
        <v>-3959</v>
      </c>
      <c r="E30" s="7" t="s">
        <v>360</v>
      </c>
      <c r="F30" s="39">
        <v>0</v>
      </c>
      <c r="G30" s="32">
        <v>2200000</v>
      </c>
      <c r="H30" s="33">
        <f>F30-G30</f>
        <v>-2200000</v>
      </c>
    </row>
    <row r="31" spans="1:8" ht="14.25" customHeight="1">
      <c r="A31" s="61" t="s">
        <v>346</v>
      </c>
      <c r="B31" s="32">
        <v>3100000</v>
      </c>
      <c r="C31" s="32">
        <v>5300000</v>
      </c>
      <c r="D31" s="33">
        <f>B31-C31</f>
        <v>-2200000</v>
      </c>
      <c r="E31" s="7" t="s">
        <v>361</v>
      </c>
      <c r="F31" s="39">
        <v>3100000</v>
      </c>
      <c r="G31" s="32">
        <v>3100000</v>
      </c>
      <c r="H31" s="33">
        <f>F31-G31</f>
        <v>0</v>
      </c>
    </row>
    <row r="32" spans="1:8" ht="14.25" customHeight="1">
      <c r="A32" s="61" t="s">
        <v>385</v>
      </c>
      <c r="B32" s="32">
        <v>0</v>
      </c>
      <c r="C32" s="32">
        <v>2200000</v>
      </c>
      <c r="D32" s="33">
        <f>B32-C32</f>
        <v>-2200000</v>
      </c>
      <c r="E32" s="7" t="s">
        <v>363</v>
      </c>
      <c r="F32" s="39">
        <v>37000000</v>
      </c>
      <c r="G32" s="32">
        <v>37000000</v>
      </c>
      <c r="H32" s="33">
        <f>F32-G32</f>
        <v>0</v>
      </c>
    </row>
    <row r="33" spans="1:8" ht="14.25" customHeight="1">
      <c r="A33" s="61" t="s">
        <v>386</v>
      </c>
      <c r="B33" s="32">
        <v>3100000</v>
      </c>
      <c r="C33" s="32">
        <v>3100000</v>
      </c>
      <c r="D33" s="33">
        <f t="shared" si="0"/>
        <v>0</v>
      </c>
      <c r="E33" s="7" t="s">
        <v>402</v>
      </c>
      <c r="F33" s="39">
        <v>-2924029</v>
      </c>
      <c r="G33" s="32">
        <v>1026757</v>
      </c>
      <c r="H33" s="33">
        <f t="shared" si="2"/>
        <v>-3950786</v>
      </c>
    </row>
    <row r="34" spans="1:8" ht="14.25" customHeight="1">
      <c r="A34" s="61" t="s">
        <v>347</v>
      </c>
      <c r="B34" s="32">
        <v>37000000</v>
      </c>
      <c r="C34" s="32">
        <v>37000000</v>
      </c>
      <c r="D34" s="33">
        <f>B34-C34</f>
        <v>0</v>
      </c>
      <c r="E34" s="7" t="s">
        <v>365</v>
      </c>
      <c r="F34" s="39">
        <v>-6150786</v>
      </c>
      <c r="G34" s="32">
        <v>-8117835</v>
      </c>
      <c r="H34" s="33">
        <f>F34-G34</f>
        <v>1967049</v>
      </c>
    </row>
    <row r="35" spans="1:8" ht="14.25" customHeight="1">
      <c r="A35" s="61" t="s">
        <v>348</v>
      </c>
      <c r="B35" s="32">
        <v>8266050</v>
      </c>
      <c r="C35" s="32">
        <v>7695450</v>
      </c>
      <c r="D35" s="33">
        <f t="shared" si="0"/>
        <v>570600</v>
      </c>
      <c r="E35" s="7"/>
      <c r="F35" s="39"/>
      <c r="G35" s="32"/>
      <c r="H35" s="33"/>
    </row>
    <row r="36" spans="1:8" ht="14.25" customHeight="1">
      <c r="A36" s="61"/>
      <c r="B36" s="32"/>
      <c r="C36" s="32"/>
      <c r="D36" s="33"/>
      <c r="E36" s="8" t="s">
        <v>1</v>
      </c>
      <c r="F36" s="34">
        <f>F26+F28+F29+F33</f>
        <v>48418249</v>
      </c>
      <c r="G36" s="34">
        <f>G26+G28+G29+G33</f>
        <v>55306542</v>
      </c>
      <c r="H36" s="35">
        <f t="shared" si="2"/>
        <v>-6888293</v>
      </c>
    </row>
    <row r="37" spans="1:8" ht="20.25" customHeight="1">
      <c r="A37" s="58" t="s">
        <v>56</v>
      </c>
      <c r="B37" s="34">
        <f>B9+B16</f>
        <v>62312440</v>
      </c>
      <c r="C37" s="34">
        <f>C9+C16</f>
        <v>70941402</v>
      </c>
      <c r="D37" s="35">
        <f t="shared" si="0"/>
        <v>-8628962</v>
      </c>
      <c r="E37" s="8" t="s">
        <v>2</v>
      </c>
      <c r="F37" s="40">
        <f>F24+F36</f>
        <v>62312440</v>
      </c>
      <c r="G37" s="34">
        <f>G24+G36</f>
        <v>70941402</v>
      </c>
      <c r="H37" s="25">
        <f t="shared" si="2"/>
        <v>-8628962</v>
      </c>
    </row>
    <row r="38" spans="1:8" ht="14.25" customHeight="1">
      <c r="A38" s="124"/>
      <c r="B38" s="125"/>
      <c r="C38" s="125"/>
      <c r="D38" s="125"/>
      <c r="E38" s="125"/>
      <c r="F38" s="125"/>
      <c r="G38" s="125"/>
      <c r="H38" s="125"/>
    </row>
    <row r="39" spans="1:8" ht="14.25" customHeight="1"/>
    <row r="40" spans="1:8" ht="14.25" customHeight="1"/>
    <row r="41" spans="1:8" ht="14.25" customHeight="1"/>
    <row r="42" spans="1:8" ht="14.25" customHeight="1"/>
    <row r="43" spans="1:8" ht="14.25" customHeight="1"/>
    <row r="44" spans="1:8" ht="14.25" customHeight="1"/>
    <row r="45" spans="1:8" ht="14.25" customHeight="1"/>
    <row r="46" spans="1:8" ht="14.25" customHeight="1"/>
    <row r="47" spans="1:8" ht="14.25" customHeight="1"/>
    <row r="48" spans="1: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</sheetData>
  <sheetProtection password="F3FB" sheet="1" scenarios="1" selectLockedCells="1"/>
  <mergeCells count="4">
    <mergeCell ref="A4:H4"/>
    <mergeCell ref="D7:D8"/>
    <mergeCell ref="H7:H8"/>
    <mergeCell ref="A38:H38"/>
  </mergeCells>
  <phoneticPr fontId="2"/>
  <pageMargins left="0" right="0" top="0" bottom="0" header="0" footer="0"/>
  <pageSetup paperSize="9" firstPageNumber="22" orientation="portrait" useFirstPageNumber="1" horizontalDpi="300" verticalDpi="300" r:id="rId1"/>
  <headerFooter scaleWithDoc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view="pageBreakPreview" zoomScaleNormal="100" zoomScaleSheetLayoutView="100" workbookViewId="0"/>
  </sheetViews>
  <sheetFormatPr defaultRowHeight="13.5"/>
  <cols>
    <col min="1" max="1" width="21.625" style="1" customWidth="1"/>
    <col min="2" max="4" width="8.625" style="1" customWidth="1"/>
    <col min="5" max="5" width="21.625" style="1" customWidth="1"/>
    <col min="6" max="8" width="8.625" style="1" customWidth="1"/>
    <col min="9" max="9" width="0.875" style="1" customWidth="1"/>
    <col min="10" max="16384" width="9" style="1"/>
  </cols>
  <sheetData>
    <row r="1" spans="1:8" ht="21.75" customHeight="1">
      <c r="A1" s="20"/>
      <c r="B1" s="20"/>
      <c r="C1" s="20"/>
      <c r="D1" s="20"/>
      <c r="E1" s="20"/>
      <c r="F1" s="20"/>
      <c r="G1" s="20"/>
      <c r="H1" s="20"/>
    </row>
    <row r="2" spans="1:8" ht="15" customHeight="1">
      <c r="A2" s="20"/>
      <c r="B2" s="20"/>
      <c r="C2" s="20"/>
      <c r="D2" s="20"/>
      <c r="E2" s="20"/>
      <c r="F2" s="20"/>
      <c r="G2" s="20"/>
      <c r="H2" s="90" t="s">
        <v>398</v>
      </c>
    </row>
    <row r="3" spans="1:8" ht="14.25">
      <c r="A3" s="59" t="s">
        <v>408</v>
      </c>
      <c r="B3" s="59"/>
      <c r="C3" s="59"/>
      <c r="D3" s="59"/>
      <c r="E3" s="59"/>
      <c r="F3" s="59"/>
      <c r="G3" s="59"/>
      <c r="H3" s="59"/>
    </row>
    <row r="4" spans="1:8">
      <c r="A4" s="165" t="s">
        <v>368</v>
      </c>
      <c r="B4" s="165"/>
      <c r="C4" s="165"/>
      <c r="D4" s="165"/>
      <c r="E4" s="165"/>
      <c r="F4" s="165"/>
      <c r="G4" s="165"/>
      <c r="H4" s="165"/>
    </row>
    <row r="5" spans="1:8" ht="13.5" customHeight="1">
      <c r="A5" s="20"/>
      <c r="B5" s="20"/>
      <c r="C5" s="20"/>
      <c r="D5" s="20"/>
      <c r="E5" s="20"/>
      <c r="F5" s="20"/>
      <c r="G5" s="20"/>
      <c r="H5" s="77" t="s">
        <v>57</v>
      </c>
    </row>
    <row r="6" spans="1:8" ht="14.25" customHeight="1">
      <c r="A6" s="44" t="s">
        <v>3</v>
      </c>
      <c r="B6" s="44"/>
      <c r="C6" s="44"/>
      <c r="D6" s="44"/>
      <c r="E6" s="44" t="s">
        <v>4</v>
      </c>
      <c r="F6" s="44"/>
      <c r="G6" s="44"/>
      <c r="H6" s="44"/>
    </row>
    <row r="7" spans="1:8" ht="14.25" customHeight="1">
      <c r="A7" s="55"/>
      <c r="B7" s="52" t="s">
        <v>5</v>
      </c>
      <c r="C7" s="52" t="s">
        <v>6</v>
      </c>
      <c r="D7" s="166" t="s">
        <v>7</v>
      </c>
      <c r="E7" s="6"/>
      <c r="F7" s="51" t="s">
        <v>5</v>
      </c>
      <c r="G7" s="52" t="s">
        <v>6</v>
      </c>
      <c r="H7" s="166" t="s">
        <v>7</v>
      </c>
    </row>
    <row r="8" spans="1:8" ht="14.25" customHeight="1">
      <c r="A8" s="56"/>
      <c r="B8" s="54" t="s">
        <v>8</v>
      </c>
      <c r="C8" s="54" t="s">
        <v>8</v>
      </c>
      <c r="D8" s="167"/>
      <c r="E8" s="49"/>
      <c r="F8" s="53" t="s">
        <v>8</v>
      </c>
      <c r="G8" s="54" t="s">
        <v>8</v>
      </c>
      <c r="H8" s="167"/>
    </row>
    <row r="9" spans="1:8" ht="14.25" customHeight="1">
      <c r="A9" s="57" t="s">
        <v>327</v>
      </c>
      <c r="B9" s="28">
        <v>21565629</v>
      </c>
      <c r="C9" s="28">
        <v>20864232</v>
      </c>
      <c r="D9" s="29">
        <f t="shared" ref="D9:D43" si="0">B9-C9</f>
        <v>701397</v>
      </c>
      <c r="E9" s="50" t="s">
        <v>389</v>
      </c>
      <c r="F9" s="41">
        <v>5568144</v>
      </c>
      <c r="G9" s="28">
        <v>2626178</v>
      </c>
      <c r="H9" s="29">
        <f t="shared" ref="H9:H20" si="1">F9-G9</f>
        <v>2941966</v>
      </c>
    </row>
    <row r="10" spans="1:8" ht="14.25" customHeight="1">
      <c r="A10" s="60" t="s">
        <v>328</v>
      </c>
      <c r="B10" s="30">
        <v>20777897</v>
      </c>
      <c r="C10" s="30">
        <v>18460453</v>
      </c>
      <c r="D10" s="31">
        <f t="shared" si="0"/>
        <v>2317444</v>
      </c>
      <c r="E10" s="63" t="s">
        <v>350</v>
      </c>
      <c r="F10" s="42">
        <v>1867714</v>
      </c>
      <c r="G10" s="30">
        <v>1957607</v>
      </c>
      <c r="H10" s="31">
        <f t="shared" si="1"/>
        <v>-89893</v>
      </c>
    </row>
    <row r="11" spans="1:8" ht="14.25" customHeight="1">
      <c r="A11" s="61" t="s">
        <v>369</v>
      </c>
      <c r="B11" s="32">
        <v>101874</v>
      </c>
      <c r="C11" s="32">
        <v>85401</v>
      </c>
      <c r="D11" s="33">
        <f t="shared" ref="D11:D18" si="2">B11-C11</f>
        <v>16473</v>
      </c>
      <c r="E11" s="10" t="s">
        <v>352</v>
      </c>
      <c r="F11" s="39">
        <v>3000000</v>
      </c>
      <c r="G11" s="32">
        <v>0</v>
      </c>
      <c r="H11" s="33">
        <f>F11-G11</f>
        <v>3000000</v>
      </c>
    </row>
    <row r="12" spans="1:8" ht="14.25" customHeight="1">
      <c r="A12" s="61" t="s">
        <v>370</v>
      </c>
      <c r="B12" s="32">
        <v>18531265</v>
      </c>
      <c r="C12" s="32">
        <v>16230294</v>
      </c>
      <c r="D12" s="33">
        <f t="shared" si="2"/>
        <v>2300971</v>
      </c>
      <c r="E12" s="10" t="s">
        <v>353</v>
      </c>
      <c r="F12" s="39">
        <v>700430</v>
      </c>
      <c r="G12" s="32">
        <v>668571</v>
      </c>
      <c r="H12" s="33">
        <f>F12-G12</f>
        <v>31859</v>
      </c>
    </row>
    <row r="13" spans="1:8" ht="14.25" customHeight="1">
      <c r="A13" s="61" t="s">
        <v>371</v>
      </c>
      <c r="B13" s="32">
        <v>2144758</v>
      </c>
      <c r="C13" s="32">
        <v>2144758</v>
      </c>
      <c r="D13" s="33">
        <f t="shared" si="2"/>
        <v>0</v>
      </c>
      <c r="E13" s="10"/>
      <c r="F13" s="39"/>
      <c r="G13" s="32"/>
      <c r="H13" s="33"/>
    </row>
    <row r="14" spans="1:8" ht="14.25" customHeight="1">
      <c r="A14" s="61" t="s">
        <v>329</v>
      </c>
      <c r="B14" s="32">
        <v>223732</v>
      </c>
      <c r="C14" s="32">
        <v>219518</v>
      </c>
      <c r="D14" s="33">
        <f t="shared" si="2"/>
        <v>4214</v>
      </c>
      <c r="E14" s="10"/>
      <c r="F14" s="39"/>
      <c r="G14" s="32"/>
      <c r="H14" s="33"/>
    </row>
    <row r="15" spans="1:8" ht="14.25" customHeight="1">
      <c r="A15" s="61" t="s">
        <v>331</v>
      </c>
      <c r="B15" s="32">
        <v>564000</v>
      </c>
      <c r="C15" s="32">
        <v>2184261</v>
      </c>
      <c r="D15" s="33">
        <f t="shared" si="2"/>
        <v>-1620261</v>
      </c>
      <c r="E15" s="10"/>
      <c r="F15" s="39"/>
      <c r="G15" s="32"/>
      <c r="H15" s="33"/>
    </row>
    <row r="16" spans="1:8" ht="14.25" customHeight="1">
      <c r="A16" s="61" t="s">
        <v>332</v>
      </c>
      <c r="B16" s="32">
        <v>0</v>
      </c>
      <c r="C16" s="32">
        <v>0</v>
      </c>
      <c r="D16" s="33">
        <f t="shared" si="2"/>
        <v>0</v>
      </c>
      <c r="E16" s="10"/>
      <c r="F16" s="39"/>
      <c r="G16" s="32"/>
      <c r="H16" s="33"/>
    </row>
    <row r="17" spans="1:8" ht="14.25" customHeight="1">
      <c r="A17" s="61" t="s">
        <v>333</v>
      </c>
      <c r="B17" s="32">
        <v>0</v>
      </c>
      <c r="C17" s="32">
        <v>0</v>
      </c>
      <c r="D17" s="33">
        <f t="shared" si="2"/>
        <v>0</v>
      </c>
      <c r="E17" s="10"/>
      <c r="F17" s="39"/>
      <c r="G17" s="32"/>
      <c r="H17" s="33"/>
    </row>
    <row r="18" spans="1:8" ht="14.25" customHeight="1">
      <c r="A18" s="61" t="s">
        <v>334</v>
      </c>
      <c r="B18" s="32">
        <v>0</v>
      </c>
      <c r="C18" s="32">
        <v>0</v>
      </c>
      <c r="D18" s="33">
        <f t="shared" si="2"/>
        <v>0</v>
      </c>
      <c r="E18" s="10"/>
      <c r="F18" s="39"/>
      <c r="G18" s="32"/>
      <c r="H18" s="33"/>
    </row>
    <row r="19" spans="1:8" ht="14.25" customHeight="1">
      <c r="A19" s="61" t="s">
        <v>372</v>
      </c>
      <c r="B19" s="32">
        <v>0</v>
      </c>
      <c r="C19" s="32">
        <v>0</v>
      </c>
      <c r="D19" s="33">
        <f t="shared" si="0"/>
        <v>0</v>
      </c>
      <c r="E19" s="10"/>
      <c r="F19" s="39"/>
      <c r="G19" s="32"/>
      <c r="H19" s="33"/>
    </row>
    <row r="20" spans="1:8" ht="14.25" customHeight="1">
      <c r="A20" s="57" t="s">
        <v>335</v>
      </c>
      <c r="B20" s="28">
        <v>101755873</v>
      </c>
      <c r="C20" s="28">
        <v>91344844</v>
      </c>
      <c r="D20" s="31">
        <f t="shared" si="0"/>
        <v>10411029</v>
      </c>
      <c r="E20" s="50" t="s">
        <v>355</v>
      </c>
      <c r="F20" s="41">
        <v>0</v>
      </c>
      <c r="G20" s="28">
        <v>0</v>
      </c>
      <c r="H20" s="31">
        <f t="shared" si="1"/>
        <v>0</v>
      </c>
    </row>
    <row r="21" spans="1:8" ht="14.25" customHeight="1">
      <c r="A21" s="57" t="s">
        <v>374</v>
      </c>
      <c r="B21" s="28">
        <v>66394845</v>
      </c>
      <c r="C21" s="28">
        <v>71942723</v>
      </c>
      <c r="D21" s="31">
        <f t="shared" si="0"/>
        <v>-5547878</v>
      </c>
      <c r="E21" s="10"/>
      <c r="F21" s="39"/>
      <c r="G21" s="32"/>
      <c r="H21" s="31"/>
    </row>
    <row r="22" spans="1:8" ht="14.25" customHeight="1">
      <c r="A22" s="60" t="s">
        <v>337</v>
      </c>
      <c r="B22" s="30">
        <v>12000000</v>
      </c>
      <c r="C22" s="30">
        <v>12000000</v>
      </c>
      <c r="D22" s="31">
        <f t="shared" si="0"/>
        <v>0</v>
      </c>
      <c r="E22" s="10"/>
      <c r="F22" s="39"/>
      <c r="G22" s="32"/>
      <c r="H22" s="33"/>
    </row>
    <row r="23" spans="1:8" ht="14.25" customHeight="1">
      <c r="A23" s="61" t="s">
        <v>338</v>
      </c>
      <c r="B23" s="32">
        <v>54394845</v>
      </c>
      <c r="C23" s="32">
        <v>59942723</v>
      </c>
      <c r="D23" s="33">
        <f>B23-C23</f>
        <v>-5547878</v>
      </c>
      <c r="E23" s="10"/>
      <c r="F23" s="39"/>
      <c r="G23" s="32"/>
      <c r="H23" s="33"/>
    </row>
    <row r="24" spans="1:8" ht="14.25" customHeight="1">
      <c r="A24" s="61" t="s">
        <v>375</v>
      </c>
      <c r="B24" s="32">
        <v>215646159</v>
      </c>
      <c r="C24" s="32">
        <v>215646159</v>
      </c>
      <c r="D24" s="33">
        <f>B24-C24</f>
        <v>0</v>
      </c>
      <c r="E24" s="10"/>
      <c r="F24" s="39"/>
      <c r="G24" s="32"/>
      <c r="H24" s="33"/>
    </row>
    <row r="25" spans="1:8" ht="14.25" customHeight="1">
      <c r="A25" s="62" t="s">
        <v>376</v>
      </c>
      <c r="B25" s="32">
        <v>-161251314</v>
      </c>
      <c r="C25" s="32">
        <v>-155703436</v>
      </c>
      <c r="D25" s="33">
        <f t="shared" si="0"/>
        <v>-5547878</v>
      </c>
      <c r="E25" s="10"/>
      <c r="F25" s="39"/>
      <c r="G25" s="32"/>
      <c r="H25" s="33"/>
    </row>
    <row r="26" spans="1:8" ht="14.25" customHeight="1">
      <c r="A26" s="57" t="s">
        <v>397</v>
      </c>
      <c r="B26" s="28">
        <v>35361028</v>
      </c>
      <c r="C26" s="28">
        <v>19402121</v>
      </c>
      <c r="D26" s="31">
        <f t="shared" si="0"/>
        <v>15958907</v>
      </c>
      <c r="E26" s="10"/>
      <c r="F26" s="39"/>
      <c r="G26" s="32"/>
      <c r="H26" s="33"/>
    </row>
    <row r="27" spans="1:8" ht="14.25" customHeight="1">
      <c r="A27" s="60" t="s">
        <v>338</v>
      </c>
      <c r="B27" s="30">
        <v>615808</v>
      </c>
      <c r="C27" s="30">
        <v>953027</v>
      </c>
      <c r="D27" s="31">
        <f t="shared" si="0"/>
        <v>-337219</v>
      </c>
      <c r="E27" s="10"/>
      <c r="F27" s="39"/>
      <c r="G27" s="32"/>
      <c r="H27" s="33"/>
    </row>
    <row r="28" spans="1:8" ht="14.25" customHeight="1">
      <c r="A28" s="61" t="s">
        <v>375</v>
      </c>
      <c r="B28" s="32">
        <v>9569470</v>
      </c>
      <c r="C28" s="32">
        <v>9569470</v>
      </c>
      <c r="D28" s="33">
        <f t="shared" si="0"/>
        <v>0</v>
      </c>
      <c r="E28" s="10"/>
      <c r="F28" s="39"/>
      <c r="G28" s="32"/>
      <c r="H28" s="33"/>
    </row>
    <row r="29" spans="1:8" ht="14.25" customHeight="1">
      <c r="A29" s="61" t="s">
        <v>376</v>
      </c>
      <c r="B29" s="32">
        <v>-8953662</v>
      </c>
      <c r="C29" s="32">
        <v>-8616443</v>
      </c>
      <c r="D29" s="33">
        <f>B29-C29</f>
        <v>-337219</v>
      </c>
      <c r="E29" s="10"/>
      <c r="F29" s="39"/>
      <c r="G29" s="32"/>
      <c r="H29" s="33"/>
    </row>
    <row r="30" spans="1:8" ht="14.25" customHeight="1">
      <c r="A30" s="61" t="s">
        <v>341</v>
      </c>
      <c r="B30" s="32">
        <v>766083</v>
      </c>
      <c r="C30" s="32">
        <v>891501</v>
      </c>
      <c r="D30" s="33">
        <f t="shared" si="0"/>
        <v>-125418</v>
      </c>
      <c r="E30" s="8" t="s">
        <v>0</v>
      </c>
      <c r="F30" s="43">
        <f>F9+F20</f>
        <v>5568144</v>
      </c>
      <c r="G30" s="34">
        <f>G9+G20</f>
        <v>2626178</v>
      </c>
      <c r="H30" s="35">
        <f>F30-G30</f>
        <v>2941966</v>
      </c>
    </row>
    <row r="31" spans="1:8" ht="14.25" customHeight="1">
      <c r="A31" s="61" t="s">
        <v>377</v>
      </c>
      <c r="B31" s="32">
        <v>3080050</v>
      </c>
      <c r="C31" s="32">
        <v>3080050</v>
      </c>
      <c r="D31" s="33">
        <f t="shared" si="0"/>
        <v>0</v>
      </c>
      <c r="E31" s="44" t="s">
        <v>52</v>
      </c>
      <c r="F31" s="45"/>
      <c r="G31" s="46"/>
      <c r="H31" s="47"/>
    </row>
    <row r="32" spans="1:8" ht="14.25" customHeight="1">
      <c r="A32" s="61" t="s">
        <v>378</v>
      </c>
      <c r="B32" s="32">
        <v>-2313967</v>
      </c>
      <c r="C32" s="32">
        <v>-2188549</v>
      </c>
      <c r="D32" s="33">
        <f t="shared" si="0"/>
        <v>-125418</v>
      </c>
      <c r="E32" s="48" t="s">
        <v>53</v>
      </c>
      <c r="F32" s="36">
        <v>118796894</v>
      </c>
      <c r="G32" s="37">
        <v>118796894</v>
      </c>
      <c r="H32" s="38">
        <f t="shared" ref="H32:H43" si="3">F32-G32</f>
        <v>0</v>
      </c>
    </row>
    <row r="33" spans="1:8" ht="14.25" customHeight="1">
      <c r="A33" s="61" t="s">
        <v>342</v>
      </c>
      <c r="B33" s="32">
        <v>2303186</v>
      </c>
      <c r="C33" s="32">
        <v>3782197</v>
      </c>
      <c r="D33" s="33">
        <f>B33-C33</f>
        <v>-1479011</v>
      </c>
      <c r="E33" s="7" t="s">
        <v>358</v>
      </c>
      <c r="F33" s="39">
        <v>118796894</v>
      </c>
      <c r="G33" s="32">
        <v>118796894</v>
      </c>
      <c r="H33" s="33">
        <f>F33-G33</f>
        <v>0</v>
      </c>
    </row>
    <row r="34" spans="1:8" ht="14.25" customHeight="1">
      <c r="A34" s="61" t="s">
        <v>379</v>
      </c>
      <c r="B34" s="32">
        <v>9650000</v>
      </c>
      <c r="C34" s="32">
        <v>9650000</v>
      </c>
      <c r="D34" s="33">
        <f t="shared" si="0"/>
        <v>0</v>
      </c>
      <c r="E34" s="7" t="s">
        <v>359</v>
      </c>
      <c r="F34" s="39">
        <v>32114397</v>
      </c>
      <c r="G34" s="32">
        <v>34703585</v>
      </c>
      <c r="H34" s="33">
        <f t="shared" si="3"/>
        <v>-2589188</v>
      </c>
    </row>
    <row r="35" spans="1:8" ht="14.25" customHeight="1">
      <c r="A35" s="61" t="s">
        <v>380</v>
      </c>
      <c r="B35" s="32">
        <v>-7346814</v>
      </c>
      <c r="C35" s="32">
        <v>-5867803</v>
      </c>
      <c r="D35" s="33">
        <f t="shared" si="0"/>
        <v>-1479011</v>
      </c>
      <c r="E35" s="7" t="s">
        <v>401</v>
      </c>
      <c r="F35" s="39">
        <v>28000000</v>
      </c>
      <c r="G35" s="32">
        <v>9000000</v>
      </c>
      <c r="H35" s="33">
        <f t="shared" si="3"/>
        <v>19000000</v>
      </c>
    </row>
    <row r="36" spans="1:8" ht="14.25" customHeight="1">
      <c r="A36" s="61" t="s">
        <v>343</v>
      </c>
      <c r="B36" s="32">
        <v>3675951</v>
      </c>
      <c r="C36" s="32">
        <v>4775396</v>
      </c>
      <c r="D36" s="33">
        <f>B36-C36</f>
        <v>-1099445</v>
      </c>
      <c r="E36" s="7" t="s">
        <v>360</v>
      </c>
      <c r="F36" s="39">
        <v>13300000</v>
      </c>
      <c r="G36" s="32">
        <v>6300000</v>
      </c>
      <c r="H36" s="33">
        <f>F36-G36</f>
        <v>7000000</v>
      </c>
    </row>
    <row r="37" spans="1:8" ht="14.25" customHeight="1">
      <c r="A37" s="61" t="s">
        <v>381</v>
      </c>
      <c r="B37" s="32">
        <v>13733698</v>
      </c>
      <c r="C37" s="32">
        <v>13598925</v>
      </c>
      <c r="D37" s="33">
        <f>B37-C37</f>
        <v>134773</v>
      </c>
      <c r="E37" s="7" t="s">
        <v>361</v>
      </c>
      <c r="F37" s="39">
        <v>12700000</v>
      </c>
      <c r="G37" s="32">
        <v>2200000</v>
      </c>
      <c r="H37" s="33">
        <f>F37-G37</f>
        <v>10500000</v>
      </c>
    </row>
    <row r="38" spans="1:8" ht="14.25" customHeight="1">
      <c r="A38" s="61" t="s">
        <v>382</v>
      </c>
      <c r="B38" s="32">
        <v>-10057747</v>
      </c>
      <c r="C38" s="32">
        <v>-8823529</v>
      </c>
      <c r="D38" s="33">
        <f>B38-C38</f>
        <v>-1234218</v>
      </c>
      <c r="E38" s="7" t="s">
        <v>362</v>
      </c>
      <c r="F38" s="39">
        <v>2000000</v>
      </c>
      <c r="G38" s="32">
        <v>500000</v>
      </c>
      <c r="H38" s="33">
        <f>F38-G38</f>
        <v>1500000</v>
      </c>
    </row>
    <row r="39" spans="1:8" ht="14.25" customHeight="1">
      <c r="A39" s="61" t="s">
        <v>345</v>
      </c>
      <c r="B39" s="32">
        <v>28000000</v>
      </c>
      <c r="C39" s="32">
        <v>9000000</v>
      </c>
      <c r="D39" s="33">
        <f t="shared" si="0"/>
        <v>19000000</v>
      </c>
      <c r="E39" s="7" t="s">
        <v>407</v>
      </c>
      <c r="F39" s="39">
        <v>-61157933</v>
      </c>
      <c r="G39" s="32">
        <v>-52917581</v>
      </c>
      <c r="H39" s="33">
        <f t="shared" si="3"/>
        <v>-8240352</v>
      </c>
    </row>
    <row r="40" spans="1:8" ht="14.25" customHeight="1">
      <c r="A40" s="61" t="s">
        <v>385</v>
      </c>
      <c r="B40" s="32">
        <v>13300000</v>
      </c>
      <c r="C40" s="32">
        <v>6300000</v>
      </c>
      <c r="D40" s="33">
        <f>B40-C40</f>
        <v>7000000</v>
      </c>
      <c r="E40" s="7" t="s">
        <v>365</v>
      </c>
      <c r="F40" s="39">
        <v>10759648</v>
      </c>
      <c r="G40" s="32">
        <v>-4437014</v>
      </c>
      <c r="H40" s="33">
        <f>F40-G40</f>
        <v>15196662</v>
      </c>
    </row>
    <row r="41" spans="1:8" ht="14.25" customHeight="1">
      <c r="A41" s="61" t="s">
        <v>386</v>
      </c>
      <c r="B41" s="32">
        <v>12700000</v>
      </c>
      <c r="C41" s="32">
        <v>2200000</v>
      </c>
      <c r="D41" s="33">
        <f t="shared" si="0"/>
        <v>10500000</v>
      </c>
      <c r="E41" s="7"/>
      <c r="F41" s="39"/>
      <c r="G41" s="32"/>
      <c r="H41" s="33"/>
    </row>
    <row r="42" spans="1:8" ht="14.25" customHeight="1">
      <c r="A42" s="61" t="s">
        <v>387</v>
      </c>
      <c r="B42" s="32">
        <v>2000000</v>
      </c>
      <c r="C42" s="32">
        <v>500000</v>
      </c>
      <c r="D42" s="33">
        <f t="shared" si="0"/>
        <v>1500000</v>
      </c>
      <c r="E42" s="8" t="s">
        <v>1</v>
      </c>
      <c r="F42" s="34">
        <f>F32+F34+F35+F39</f>
        <v>117753358</v>
      </c>
      <c r="G42" s="34">
        <f>G32+G34+G35+G39</f>
        <v>109582898</v>
      </c>
      <c r="H42" s="35">
        <f t="shared" si="3"/>
        <v>8170460</v>
      </c>
    </row>
    <row r="43" spans="1:8" ht="20.25" customHeight="1">
      <c r="A43" s="58" t="s">
        <v>56</v>
      </c>
      <c r="B43" s="34">
        <f>B9+B20</f>
        <v>123321502</v>
      </c>
      <c r="C43" s="34">
        <f>C9+C20</f>
        <v>112209076</v>
      </c>
      <c r="D43" s="35">
        <f t="shared" si="0"/>
        <v>11112426</v>
      </c>
      <c r="E43" s="8" t="s">
        <v>2</v>
      </c>
      <c r="F43" s="40">
        <f>F30+F42</f>
        <v>123321502</v>
      </c>
      <c r="G43" s="34">
        <f>G30+G42</f>
        <v>112209076</v>
      </c>
      <c r="H43" s="25">
        <f t="shared" si="3"/>
        <v>11112426</v>
      </c>
    </row>
    <row r="44" spans="1:8" ht="14.25" customHeight="1">
      <c r="A44" s="124"/>
      <c r="B44" s="125"/>
      <c r="C44" s="125"/>
      <c r="D44" s="125"/>
      <c r="E44" s="125"/>
      <c r="F44" s="125"/>
      <c r="G44" s="125"/>
      <c r="H44" s="125"/>
    </row>
    <row r="45" spans="1:8" ht="14.25" customHeight="1"/>
    <row r="46" spans="1:8" ht="14.25" customHeight="1"/>
    <row r="47" spans="1:8" ht="14.25" customHeight="1"/>
    <row r="48" spans="1: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</sheetData>
  <sheetProtection password="F3FB" sheet="1" scenarios="1" selectLockedCells="1"/>
  <mergeCells count="4">
    <mergeCell ref="A4:H4"/>
    <mergeCell ref="D7:D8"/>
    <mergeCell ref="H7:H8"/>
    <mergeCell ref="A44:H44"/>
  </mergeCells>
  <phoneticPr fontId="2"/>
  <pageMargins left="0" right="0" top="0" bottom="0" header="0" footer="0"/>
  <pageSetup paperSize="9" firstPageNumber="22" orientation="portrait" useFirstPageNumber="1" horizontalDpi="300" verticalDpi="300" r:id="rId1"/>
  <headerFooter scaleWithDoc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view="pageBreakPreview" zoomScaleNormal="100" zoomScaleSheetLayoutView="100" workbookViewId="0"/>
  </sheetViews>
  <sheetFormatPr defaultRowHeight="13.5"/>
  <cols>
    <col min="1" max="1" width="21.625" style="1" customWidth="1"/>
    <col min="2" max="4" width="8.625" style="1" customWidth="1"/>
    <col min="5" max="5" width="21.625" style="1" customWidth="1"/>
    <col min="6" max="8" width="8.625" style="1" customWidth="1"/>
    <col min="9" max="9" width="0.875" style="1" customWidth="1"/>
    <col min="10" max="16384" width="9" style="1"/>
  </cols>
  <sheetData>
    <row r="1" spans="1:8" ht="21.75" customHeight="1">
      <c r="A1" s="20"/>
      <c r="B1" s="20"/>
      <c r="C1" s="20"/>
      <c r="D1" s="20"/>
      <c r="E1" s="20"/>
      <c r="F1" s="20"/>
      <c r="G1" s="20"/>
      <c r="H1" s="20"/>
    </row>
    <row r="2" spans="1:8" ht="15" customHeight="1">
      <c r="A2" s="20"/>
      <c r="B2" s="20"/>
      <c r="C2" s="20"/>
      <c r="D2" s="20"/>
      <c r="E2" s="20"/>
      <c r="F2" s="20"/>
      <c r="G2" s="20"/>
      <c r="H2" s="90" t="s">
        <v>398</v>
      </c>
    </row>
    <row r="3" spans="1:8" ht="14.25">
      <c r="A3" s="59" t="s">
        <v>410</v>
      </c>
      <c r="B3" s="59"/>
      <c r="C3" s="59"/>
      <c r="D3" s="59"/>
      <c r="E3" s="59"/>
      <c r="F3" s="59"/>
      <c r="G3" s="59"/>
      <c r="H3" s="59"/>
    </row>
    <row r="4" spans="1:8">
      <c r="A4" s="165" t="s">
        <v>368</v>
      </c>
      <c r="B4" s="165"/>
      <c r="C4" s="165"/>
      <c r="D4" s="165"/>
      <c r="E4" s="165"/>
      <c r="F4" s="165"/>
      <c r="G4" s="165"/>
      <c r="H4" s="165"/>
    </row>
    <row r="5" spans="1:8" ht="13.5" customHeight="1">
      <c r="A5" s="20"/>
      <c r="B5" s="20"/>
      <c r="C5" s="20"/>
      <c r="D5" s="20"/>
      <c r="E5" s="20"/>
      <c r="F5" s="20"/>
      <c r="G5" s="20"/>
      <c r="H5" s="77" t="s">
        <v>57</v>
      </c>
    </row>
    <row r="6" spans="1:8" ht="14.25" customHeight="1">
      <c r="A6" s="44" t="s">
        <v>3</v>
      </c>
      <c r="B6" s="44"/>
      <c r="C6" s="44"/>
      <c r="D6" s="44"/>
      <c r="E6" s="44" t="s">
        <v>4</v>
      </c>
      <c r="F6" s="44"/>
      <c r="G6" s="44"/>
      <c r="H6" s="44"/>
    </row>
    <row r="7" spans="1:8" ht="14.25" customHeight="1">
      <c r="A7" s="55"/>
      <c r="B7" s="52" t="s">
        <v>5</v>
      </c>
      <c r="C7" s="52" t="s">
        <v>6</v>
      </c>
      <c r="D7" s="166" t="s">
        <v>7</v>
      </c>
      <c r="E7" s="6"/>
      <c r="F7" s="51" t="s">
        <v>5</v>
      </c>
      <c r="G7" s="52" t="s">
        <v>6</v>
      </c>
      <c r="H7" s="166" t="s">
        <v>7</v>
      </c>
    </row>
    <row r="8" spans="1:8" ht="14.25" customHeight="1">
      <c r="A8" s="56"/>
      <c r="B8" s="54" t="s">
        <v>8</v>
      </c>
      <c r="C8" s="54" t="s">
        <v>8</v>
      </c>
      <c r="D8" s="167"/>
      <c r="E8" s="49"/>
      <c r="F8" s="53" t="s">
        <v>8</v>
      </c>
      <c r="G8" s="54" t="s">
        <v>8</v>
      </c>
      <c r="H8" s="167"/>
    </row>
    <row r="9" spans="1:8" ht="14.25" customHeight="1">
      <c r="A9" s="57" t="s">
        <v>9</v>
      </c>
      <c r="B9" s="28">
        <v>1091310</v>
      </c>
      <c r="C9" s="28">
        <v>1142852</v>
      </c>
      <c r="D9" s="29">
        <f t="shared" ref="D9:D32" si="0">B9-C9</f>
        <v>-51542</v>
      </c>
      <c r="E9" s="50" t="s">
        <v>349</v>
      </c>
      <c r="F9" s="41">
        <v>71398</v>
      </c>
      <c r="G9" s="28">
        <v>86777</v>
      </c>
      <c r="H9" s="29">
        <f t="shared" ref="H9:H15" si="1">F9-G9</f>
        <v>-15379</v>
      </c>
    </row>
    <row r="10" spans="1:8" ht="14.25" customHeight="1">
      <c r="A10" s="60" t="s">
        <v>328</v>
      </c>
      <c r="B10" s="30">
        <v>532310</v>
      </c>
      <c r="C10" s="30">
        <v>513830</v>
      </c>
      <c r="D10" s="31">
        <f t="shared" si="0"/>
        <v>18480</v>
      </c>
      <c r="E10" s="63" t="s">
        <v>350</v>
      </c>
      <c r="F10" s="42">
        <v>86740</v>
      </c>
      <c r="G10" s="30">
        <v>96861</v>
      </c>
      <c r="H10" s="31">
        <f t="shared" si="1"/>
        <v>-10121</v>
      </c>
    </row>
    <row r="11" spans="1:8" ht="14.25" customHeight="1">
      <c r="A11" s="61" t="s">
        <v>369</v>
      </c>
      <c r="B11" s="32">
        <v>5760</v>
      </c>
      <c r="C11" s="32">
        <v>2793</v>
      </c>
      <c r="D11" s="33">
        <f>B11-C11</f>
        <v>2967</v>
      </c>
      <c r="E11" s="10" t="s">
        <v>353</v>
      </c>
      <c r="F11" s="39">
        <v>-15342</v>
      </c>
      <c r="G11" s="32">
        <v>-10084</v>
      </c>
      <c r="H11" s="33">
        <f>F11-G11</f>
        <v>-5258</v>
      </c>
    </row>
    <row r="12" spans="1:8" ht="14.25" customHeight="1">
      <c r="A12" s="61" t="s">
        <v>370</v>
      </c>
      <c r="B12" s="32">
        <v>526550</v>
      </c>
      <c r="C12" s="32">
        <v>511037</v>
      </c>
      <c r="D12" s="33">
        <f>B12-C12</f>
        <v>15513</v>
      </c>
      <c r="E12" s="10"/>
      <c r="F12" s="39"/>
      <c r="G12" s="32"/>
      <c r="H12" s="33"/>
    </row>
    <row r="13" spans="1:8" ht="14.25" customHeight="1">
      <c r="A13" s="61" t="s">
        <v>329</v>
      </c>
      <c r="B13" s="32">
        <v>559000</v>
      </c>
      <c r="C13" s="32">
        <v>629022</v>
      </c>
      <c r="D13" s="33">
        <f>B13-C13</f>
        <v>-70022</v>
      </c>
      <c r="E13" s="10"/>
      <c r="F13" s="39"/>
      <c r="G13" s="32"/>
      <c r="H13" s="33"/>
    </row>
    <row r="14" spans="1:8" ht="14.25" customHeight="1">
      <c r="A14" s="61" t="s">
        <v>332</v>
      </c>
      <c r="B14" s="32">
        <v>0</v>
      </c>
      <c r="C14" s="32">
        <v>0</v>
      </c>
      <c r="D14" s="33">
        <f t="shared" si="0"/>
        <v>0</v>
      </c>
      <c r="E14" s="10"/>
      <c r="F14" s="39"/>
      <c r="G14" s="32"/>
      <c r="H14" s="33"/>
    </row>
    <row r="15" spans="1:8" ht="14.25" customHeight="1">
      <c r="A15" s="57" t="s">
        <v>335</v>
      </c>
      <c r="B15" s="28">
        <v>760183</v>
      </c>
      <c r="C15" s="28">
        <v>903451</v>
      </c>
      <c r="D15" s="31">
        <f t="shared" si="0"/>
        <v>-143268</v>
      </c>
      <c r="E15" s="50" t="s">
        <v>355</v>
      </c>
      <c r="F15" s="41">
        <v>0</v>
      </c>
      <c r="G15" s="28">
        <v>0</v>
      </c>
      <c r="H15" s="31">
        <f t="shared" si="1"/>
        <v>0</v>
      </c>
    </row>
    <row r="16" spans="1:8" ht="14.25" customHeight="1">
      <c r="A16" s="57" t="s">
        <v>374</v>
      </c>
      <c r="B16" s="28">
        <v>168964</v>
      </c>
      <c r="C16" s="28">
        <v>212901</v>
      </c>
      <c r="D16" s="31">
        <f t="shared" si="0"/>
        <v>-43937</v>
      </c>
      <c r="E16" s="10"/>
      <c r="F16" s="39"/>
      <c r="G16" s="32"/>
      <c r="H16" s="31"/>
    </row>
    <row r="17" spans="1:8" ht="14.25" customHeight="1">
      <c r="A17" s="60" t="s">
        <v>338</v>
      </c>
      <c r="B17" s="30">
        <v>168964</v>
      </c>
      <c r="C17" s="30">
        <v>212901</v>
      </c>
      <c r="D17" s="31">
        <f t="shared" si="0"/>
        <v>-43937</v>
      </c>
      <c r="E17" s="10"/>
      <c r="F17" s="39"/>
      <c r="G17" s="32"/>
      <c r="H17" s="33"/>
    </row>
    <row r="18" spans="1:8" ht="14.25" customHeight="1">
      <c r="A18" s="61" t="s">
        <v>375</v>
      </c>
      <c r="B18" s="32">
        <v>600915</v>
      </c>
      <c r="C18" s="32">
        <v>600915</v>
      </c>
      <c r="D18" s="33">
        <f>B18-C18</f>
        <v>0</v>
      </c>
      <c r="E18" s="10"/>
      <c r="F18" s="39"/>
      <c r="G18" s="32"/>
      <c r="H18" s="33"/>
    </row>
    <row r="19" spans="1:8" ht="14.25" customHeight="1">
      <c r="A19" s="62" t="s">
        <v>376</v>
      </c>
      <c r="B19" s="32">
        <v>-431951</v>
      </c>
      <c r="C19" s="32">
        <v>-388014</v>
      </c>
      <c r="D19" s="33">
        <f t="shared" si="0"/>
        <v>-43937</v>
      </c>
      <c r="E19" s="10"/>
      <c r="F19" s="39"/>
      <c r="G19" s="32"/>
      <c r="H19" s="33"/>
    </row>
    <row r="20" spans="1:8" ht="14.25" customHeight="1">
      <c r="A20" s="57" t="s">
        <v>397</v>
      </c>
      <c r="B20" s="28">
        <v>591219</v>
      </c>
      <c r="C20" s="28">
        <v>690550</v>
      </c>
      <c r="D20" s="31">
        <f t="shared" si="0"/>
        <v>-99331</v>
      </c>
      <c r="E20" s="10"/>
      <c r="F20" s="39"/>
      <c r="G20" s="32"/>
      <c r="H20" s="33"/>
    </row>
    <row r="21" spans="1:8" ht="14.25" customHeight="1">
      <c r="A21" s="60" t="s">
        <v>343</v>
      </c>
      <c r="B21" s="30">
        <v>591219</v>
      </c>
      <c r="C21" s="30">
        <v>690550</v>
      </c>
      <c r="D21" s="31">
        <f t="shared" si="0"/>
        <v>-99331</v>
      </c>
      <c r="E21" s="10"/>
      <c r="F21" s="39"/>
      <c r="G21" s="32"/>
      <c r="H21" s="33"/>
    </row>
    <row r="22" spans="1:8" ht="14.25" customHeight="1">
      <c r="A22" s="61" t="s">
        <v>381</v>
      </c>
      <c r="B22" s="32">
        <v>1061278</v>
      </c>
      <c r="C22" s="32">
        <v>1061278</v>
      </c>
      <c r="D22" s="33">
        <f t="shared" si="0"/>
        <v>0</v>
      </c>
      <c r="E22" s="10"/>
      <c r="F22" s="39"/>
      <c r="G22" s="32"/>
      <c r="H22" s="33"/>
    </row>
    <row r="23" spans="1:8" ht="14.25" customHeight="1">
      <c r="A23" s="61" t="s">
        <v>382</v>
      </c>
      <c r="B23" s="32">
        <v>-470059</v>
      </c>
      <c r="C23" s="32">
        <v>-370728</v>
      </c>
      <c r="D23" s="33">
        <f t="shared" si="0"/>
        <v>-99331</v>
      </c>
      <c r="E23" s="8" t="s">
        <v>0</v>
      </c>
      <c r="F23" s="43">
        <f>F9+F15</f>
        <v>71398</v>
      </c>
      <c r="G23" s="34">
        <f>G9+G15</f>
        <v>86777</v>
      </c>
      <c r="H23" s="35">
        <f>F23-G23</f>
        <v>-15379</v>
      </c>
    </row>
    <row r="24" spans="1:8" ht="14.25" customHeight="1">
      <c r="A24" s="61"/>
      <c r="B24" s="32"/>
      <c r="C24" s="32"/>
      <c r="D24" s="33"/>
      <c r="E24" s="44" t="s">
        <v>52</v>
      </c>
      <c r="F24" s="45"/>
      <c r="G24" s="46"/>
      <c r="H24" s="47"/>
    </row>
    <row r="25" spans="1:8" ht="14.25" customHeight="1">
      <c r="A25" s="61"/>
      <c r="B25" s="32"/>
      <c r="C25" s="32"/>
      <c r="D25" s="33"/>
      <c r="E25" s="48" t="s">
        <v>409</v>
      </c>
      <c r="F25" s="36">
        <v>0</v>
      </c>
      <c r="G25" s="37">
        <v>0</v>
      </c>
      <c r="H25" s="38">
        <f t="shared" ref="H25:H32" si="2">F25-G25</f>
        <v>0</v>
      </c>
    </row>
    <row r="26" spans="1:8" ht="14.25" customHeight="1">
      <c r="A26" s="61"/>
      <c r="B26" s="32"/>
      <c r="C26" s="32"/>
      <c r="D26" s="33"/>
      <c r="E26" s="7" t="s">
        <v>359</v>
      </c>
      <c r="F26" s="39">
        <v>0</v>
      </c>
      <c r="G26" s="32">
        <v>0</v>
      </c>
      <c r="H26" s="33">
        <f t="shared" si="2"/>
        <v>0</v>
      </c>
    </row>
    <row r="27" spans="1:8" ht="14.25" customHeight="1">
      <c r="A27" s="61"/>
      <c r="B27" s="32"/>
      <c r="C27" s="32"/>
      <c r="D27" s="33"/>
      <c r="E27" s="7" t="s">
        <v>401</v>
      </c>
      <c r="F27" s="39">
        <v>0</v>
      </c>
      <c r="G27" s="32">
        <v>0</v>
      </c>
      <c r="H27" s="33">
        <f t="shared" si="2"/>
        <v>0</v>
      </c>
    </row>
    <row r="28" spans="1:8" ht="14.25" customHeight="1">
      <c r="A28" s="61"/>
      <c r="B28" s="32"/>
      <c r="C28" s="32"/>
      <c r="D28" s="33"/>
      <c r="E28" s="7" t="s">
        <v>402</v>
      </c>
      <c r="F28" s="39">
        <v>1780095</v>
      </c>
      <c r="G28" s="32">
        <v>1959526</v>
      </c>
      <c r="H28" s="33">
        <f t="shared" si="2"/>
        <v>-179431</v>
      </c>
    </row>
    <row r="29" spans="1:8" ht="14.25" customHeight="1">
      <c r="A29" s="61"/>
      <c r="B29" s="32"/>
      <c r="C29" s="32"/>
      <c r="D29" s="33"/>
      <c r="E29" s="7" t="s">
        <v>365</v>
      </c>
      <c r="F29" s="39">
        <v>-179431</v>
      </c>
      <c r="G29" s="32">
        <v>303199</v>
      </c>
      <c r="H29" s="33">
        <f>F29-G29</f>
        <v>-482630</v>
      </c>
    </row>
    <row r="30" spans="1:8" ht="14.25" customHeight="1">
      <c r="A30" s="61"/>
      <c r="B30" s="32"/>
      <c r="C30" s="32"/>
      <c r="D30" s="33"/>
      <c r="E30" s="7"/>
      <c r="F30" s="39"/>
      <c r="G30" s="32"/>
      <c r="H30" s="33"/>
    </row>
    <row r="31" spans="1:8" ht="14.25" customHeight="1">
      <c r="A31" s="61"/>
      <c r="B31" s="32"/>
      <c r="C31" s="32"/>
      <c r="D31" s="33"/>
      <c r="E31" s="8" t="s">
        <v>1</v>
      </c>
      <c r="F31" s="34">
        <f>F25+F26+F27+F28</f>
        <v>1780095</v>
      </c>
      <c r="G31" s="34">
        <f>G25+G26+G27+G28</f>
        <v>1959526</v>
      </c>
      <c r="H31" s="35">
        <f t="shared" si="2"/>
        <v>-179431</v>
      </c>
    </row>
    <row r="32" spans="1:8" ht="20.25" customHeight="1">
      <c r="A32" s="58" t="s">
        <v>56</v>
      </c>
      <c r="B32" s="34">
        <f>B9+B15</f>
        <v>1851493</v>
      </c>
      <c r="C32" s="34">
        <f>C9+C15</f>
        <v>2046303</v>
      </c>
      <c r="D32" s="35">
        <f t="shared" si="0"/>
        <v>-194810</v>
      </c>
      <c r="E32" s="8" t="s">
        <v>2</v>
      </c>
      <c r="F32" s="40">
        <f>F23+F31</f>
        <v>1851493</v>
      </c>
      <c r="G32" s="34">
        <f>G23+G31</f>
        <v>2046303</v>
      </c>
      <c r="H32" s="25">
        <f t="shared" si="2"/>
        <v>-194810</v>
      </c>
    </row>
    <row r="33" spans="1:8" ht="14.25" customHeight="1">
      <c r="A33" s="124"/>
      <c r="B33" s="125"/>
      <c r="C33" s="125"/>
      <c r="D33" s="125"/>
      <c r="E33" s="125"/>
      <c r="F33" s="125"/>
      <c r="G33" s="125"/>
      <c r="H33" s="125"/>
    </row>
    <row r="34" spans="1:8" ht="14.25" customHeight="1"/>
    <row r="35" spans="1:8" ht="14.25" customHeight="1"/>
    <row r="36" spans="1:8" ht="14.25" customHeight="1"/>
    <row r="37" spans="1:8" ht="14.25" customHeight="1"/>
    <row r="38" spans="1:8" ht="14.25" customHeight="1"/>
    <row r="39" spans="1:8" ht="14.25" customHeight="1"/>
    <row r="40" spans="1:8" ht="14.25" customHeight="1"/>
    <row r="41" spans="1:8" ht="14.25" customHeight="1"/>
    <row r="42" spans="1:8" ht="14.25" customHeight="1"/>
    <row r="43" spans="1:8" ht="14.25" customHeight="1"/>
    <row r="44" spans="1:8" ht="14.25" customHeight="1"/>
    <row r="45" spans="1:8" ht="14.25" customHeight="1"/>
    <row r="46" spans="1:8" ht="14.25" customHeight="1"/>
    <row r="47" spans="1:8" ht="14.25" customHeight="1"/>
    <row r="48" spans="1: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</sheetData>
  <sheetProtection password="F3FB" sheet="1" scenarios="1" selectLockedCells="1"/>
  <mergeCells count="4">
    <mergeCell ref="A4:H4"/>
    <mergeCell ref="D7:D8"/>
    <mergeCell ref="H7:H8"/>
    <mergeCell ref="A33:H33"/>
  </mergeCells>
  <phoneticPr fontId="2"/>
  <pageMargins left="0" right="0" top="0" bottom="0" header="0" footer="0"/>
  <pageSetup paperSize="9" firstPageNumber="22" orientation="portrait" useFirstPageNumber="1" horizontalDpi="300" verticalDpi="300" r:id="rId1"/>
  <headerFooter scaleWithDoc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tabSelected="1" view="pageBreakPreview" zoomScaleNormal="100" zoomScaleSheetLayoutView="100" workbookViewId="0"/>
  </sheetViews>
  <sheetFormatPr defaultRowHeight="13.5"/>
  <cols>
    <col min="1" max="1" width="21.625" style="1" customWidth="1"/>
    <col min="2" max="4" width="8.625" style="1" customWidth="1"/>
    <col min="5" max="5" width="21.625" style="1" customWidth="1"/>
    <col min="6" max="8" width="8.625" style="1" customWidth="1"/>
    <col min="9" max="9" width="0.875" style="1" customWidth="1"/>
    <col min="10" max="16384" width="9" style="1"/>
  </cols>
  <sheetData>
    <row r="1" spans="1:8" ht="21.75" customHeight="1">
      <c r="A1" s="20"/>
      <c r="B1" s="20"/>
      <c r="C1" s="20"/>
      <c r="D1" s="20"/>
      <c r="E1" s="20"/>
      <c r="F1" s="20"/>
      <c r="G1" s="20"/>
      <c r="H1" s="20"/>
    </row>
    <row r="2" spans="1:8" ht="15" customHeight="1">
      <c r="A2" s="20"/>
      <c r="B2" s="20"/>
      <c r="C2" s="20"/>
      <c r="D2" s="20"/>
      <c r="E2" s="20"/>
      <c r="F2" s="20"/>
      <c r="G2" s="20"/>
      <c r="H2" s="90" t="s">
        <v>411</v>
      </c>
    </row>
    <row r="3" spans="1:8" ht="14.25">
      <c r="A3" s="59" t="s">
        <v>412</v>
      </c>
      <c r="B3" s="59"/>
      <c r="C3" s="59"/>
      <c r="D3" s="59"/>
      <c r="E3" s="59"/>
      <c r="F3" s="59"/>
      <c r="G3" s="59"/>
      <c r="H3" s="59"/>
    </row>
    <row r="4" spans="1:8">
      <c r="A4" s="165" t="s">
        <v>368</v>
      </c>
      <c r="B4" s="165"/>
      <c r="C4" s="165"/>
      <c r="D4" s="165"/>
      <c r="E4" s="165"/>
      <c r="F4" s="165"/>
      <c r="G4" s="165"/>
      <c r="H4" s="165"/>
    </row>
    <row r="5" spans="1:8" ht="13.5" customHeight="1">
      <c r="A5" s="20"/>
      <c r="B5" s="20"/>
      <c r="C5" s="20"/>
      <c r="D5" s="20"/>
      <c r="E5" s="20"/>
      <c r="F5" s="20"/>
      <c r="G5" s="20"/>
      <c r="H5" s="77" t="s">
        <v>57</v>
      </c>
    </row>
    <row r="6" spans="1:8" ht="14.25" customHeight="1">
      <c r="A6" s="44" t="s">
        <v>3</v>
      </c>
      <c r="B6" s="44"/>
      <c r="C6" s="44"/>
      <c r="D6" s="44"/>
      <c r="E6" s="44" t="s">
        <v>4</v>
      </c>
      <c r="F6" s="44"/>
      <c r="G6" s="44"/>
      <c r="H6" s="44"/>
    </row>
    <row r="7" spans="1:8" ht="14.25" customHeight="1">
      <c r="A7" s="55"/>
      <c r="B7" s="52" t="s">
        <v>5</v>
      </c>
      <c r="C7" s="52" t="s">
        <v>6</v>
      </c>
      <c r="D7" s="166" t="s">
        <v>7</v>
      </c>
      <c r="E7" s="6"/>
      <c r="F7" s="51" t="s">
        <v>5</v>
      </c>
      <c r="G7" s="52" t="s">
        <v>6</v>
      </c>
      <c r="H7" s="166" t="s">
        <v>7</v>
      </c>
    </row>
    <row r="8" spans="1:8" ht="14.25" customHeight="1">
      <c r="A8" s="56"/>
      <c r="B8" s="54" t="s">
        <v>8</v>
      </c>
      <c r="C8" s="54" t="s">
        <v>8</v>
      </c>
      <c r="D8" s="167"/>
      <c r="E8" s="49"/>
      <c r="F8" s="53" t="s">
        <v>8</v>
      </c>
      <c r="G8" s="54" t="s">
        <v>8</v>
      </c>
      <c r="H8" s="167"/>
    </row>
    <row r="9" spans="1:8" ht="14.25" customHeight="1">
      <c r="A9" s="57" t="s">
        <v>9</v>
      </c>
      <c r="B9" s="28">
        <v>552825</v>
      </c>
      <c r="C9" s="28">
        <v>536892</v>
      </c>
      <c r="D9" s="29">
        <f t="shared" ref="D9:D32" si="0">B9-C9</f>
        <v>15933</v>
      </c>
      <c r="E9" s="50" t="s">
        <v>349</v>
      </c>
      <c r="F9" s="41">
        <v>110158</v>
      </c>
      <c r="G9" s="28">
        <v>287338</v>
      </c>
      <c r="H9" s="29">
        <f t="shared" ref="H9:H16" si="1">F9-G9</f>
        <v>-177180</v>
      </c>
    </row>
    <row r="10" spans="1:8" ht="14.25" customHeight="1">
      <c r="A10" s="60" t="s">
        <v>328</v>
      </c>
      <c r="B10" s="30">
        <v>49825</v>
      </c>
      <c r="C10" s="30">
        <v>82276</v>
      </c>
      <c r="D10" s="31">
        <f t="shared" si="0"/>
        <v>-32451</v>
      </c>
      <c r="E10" s="63" t="s">
        <v>350</v>
      </c>
      <c r="F10" s="42">
        <v>94816</v>
      </c>
      <c r="G10" s="30">
        <v>287338</v>
      </c>
      <c r="H10" s="31">
        <f t="shared" si="1"/>
        <v>-192522</v>
      </c>
    </row>
    <row r="11" spans="1:8" ht="14.25" customHeight="1">
      <c r="A11" s="61" t="s">
        <v>369</v>
      </c>
      <c r="B11" s="32">
        <v>4351</v>
      </c>
      <c r="C11" s="32">
        <v>1369</v>
      </c>
      <c r="D11" s="33">
        <f>B11-C11</f>
        <v>2982</v>
      </c>
      <c r="E11" s="10" t="s">
        <v>353</v>
      </c>
      <c r="F11" s="39">
        <v>15342</v>
      </c>
      <c r="G11" s="32">
        <v>0</v>
      </c>
      <c r="H11" s="33">
        <f>F11-G11</f>
        <v>15342</v>
      </c>
    </row>
    <row r="12" spans="1:8" ht="14.25" customHeight="1">
      <c r="A12" s="61" t="s">
        <v>370</v>
      </c>
      <c r="B12" s="32">
        <v>45474</v>
      </c>
      <c r="C12" s="32">
        <v>80907</v>
      </c>
      <c r="D12" s="33">
        <f>B12-C12</f>
        <v>-35433</v>
      </c>
      <c r="E12" s="10"/>
      <c r="F12" s="39"/>
      <c r="G12" s="32"/>
      <c r="H12" s="33"/>
    </row>
    <row r="13" spans="1:8" ht="14.25" customHeight="1">
      <c r="A13" s="61" t="s">
        <v>329</v>
      </c>
      <c r="B13" s="32">
        <v>503000</v>
      </c>
      <c r="C13" s="32">
        <v>454616</v>
      </c>
      <c r="D13" s="33">
        <f>B13-C13</f>
        <v>48384</v>
      </c>
      <c r="E13" s="10"/>
      <c r="F13" s="39"/>
      <c r="G13" s="32"/>
      <c r="H13" s="33"/>
    </row>
    <row r="14" spans="1:8" ht="14.25" customHeight="1">
      <c r="A14" s="61" t="s">
        <v>332</v>
      </c>
      <c r="B14" s="32">
        <v>0</v>
      </c>
      <c r="C14" s="32">
        <v>0</v>
      </c>
      <c r="D14" s="33">
        <f>B14-C14</f>
        <v>0</v>
      </c>
      <c r="E14" s="10"/>
      <c r="F14" s="39"/>
      <c r="G14" s="32"/>
      <c r="H14" s="33"/>
    </row>
    <row r="15" spans="1:8" ht="14.25" customHeight="1">
      <c r="A15" s="61" t="s">
        <v>333</v>
      </c>
      <c r="B15" s="32">
        <v>0</v>
      </c>
      <c r="C15" s="32">
        <v>0</v>
      </c>
      <c r="D15" s="33">
        <f t="shared" si="0"/>
        <v>0</v>
      </c>
      <c r="E15" s="10"/>
      <c r="F15" s="39"/>
      <c r="G15" s="32"/>
      <c r="H15" s="33"/>
    </row>
    <row r="16" spans="1:8" ht="14.25" customHeight="1">
      <c r="A16" s="57" t="s">
        <v>335</v>
      </c>
      <c r="B16" s="28">
        <v>0</v>
      </c>
      <c r="C16" s="28">
        <v>0</v>
      </c>
      <c r="D16" s="31">
        <f t="shared" si="0"/>
        <v>0</v>
      </c>
      <c r="E16" s="50" t="s">
        <v>355</v>
      </c>
      <c r="F16" s="41">
        <v>0</v>
      </c>
      <c r="G16" s="28">
        <v>0</v>
      </c>
      <c r="H16" s="31">
        <f t="shared" si="1"/>
        <v>0</v>
      </c>
    </row>
    <row r="17" spans="1:8" ht="14.25" customHeight="1">
      <c r="A17" s="57" t="s">
        <v>374</v>
      </c>
      <c r="B17" s="28">
        <v>0</v>
      </c>
      <c r="C17" s="28">
        <v>0</v>
      </c>
      <c r="D17" s="31">
        <f t="shared" si="0"/>
        <v>0</v>
      </c>
      <c r="E17" s="10"/>
      <c r="F17" s="39"/>
      <c r="G17" s="32"/>
      <c r="H17" s="31"/>
    </row>
    <row r="18" spans="1:8" ht="14.25" customHeight="1">
      <c r="A18" s="60"/>
      <c r="B18" s="30"/>
      <c r="C18" s="30"/>
      <c r="D18" s="31"/>
      <c r="E18" s="10"/>
      <c r="F18" s="39"/>
      <c r="G18" s="32"/>
      <c r="H18" s="33"/>
    </row>
    <row r="19" spans="1:8" ht="14.25" customHeight="1">
      <c r="A19" s="62"/>
      <c r="B19" s="32"/>
      <c r="C19" s="32"/>
      <c r="D19" s="33"/>
      <c r="E19" s="10"/>
      <c r="F19" s="39"/>
      <c r="G19" s="32"/>
      <c r="H19" s="33"/>
    </row>
    <row r="20" spans="1:8" ht="14.25" customHeight="1">
      <c r="A20" s="57" t="s">
        <v>397</v>
      </c>
      <c r="B20" s="28">
        <v>0</v>
      </c>
      <c r="C20" s="28">
        <v>0</v>
      </c>
      <c r="D20" s="31">
        <f t="shared" si="0"/>
        <v>0</v>
      </c>
      <c r="E20" s="10"/>
      <c r="F20" s="39"/>
      <c r="G20" s="32"/>
      <c r="H20" s="33"/>
    </row>
    <row r="21" spans="1:8" ht="14.25" customHeight="1">
      <c r="A21" s="60"/>
      <c r="B21" s="30"/>
      <c r="C21" s="30"/>
      <c r="D21" s="31"/>
      <c r="E21" s="10"/>
      <c r="F21" s="39"/>
      <c r="G21" s="32"/>
      <c r="H21" s="33"/>
    </row>
    <row r="22" spans="1:8" ht="14.25" customHeight="1">
      <c r="A22" s="61"/>
      <c r="B22" s="32"/>
      <c r="C22" s="32"/>
      <c r="D22" s="33"/>
      <c r="E22" s="10"/>
      <c r="F22" s="39"/>
      <c r="G22" s="32"/>
      <c r="H22" s="33"/>
    </row>
    <row r="23" spans="1:8" ht="14.25" customHeight="1">
      <c r="A23" s="61"/>
      <c r="B23" s="32"/>
      <c r="C23" s="32"/>
      <c r="D23" s="33"/>
      <c r="E23" s="8" t="s">
        <v>0</v>
      </c>
      <c r="F23" s="43">
        <f>F9+F16</f>
        <v>110158</v>
      </c>
      <c r="G23" s="34">
        <f>G9+G16</f>
        <v>287338</v>
      </c>
      <c r="H23" s="35">
        <f>F23-G23</f>
        <v>-177180</v>
      </c>
    </row>
    <row r="24" spans="1:8" ht="14.25" customHeight="1">
      <c r="A24" s="61"/>
      <c r="B24" s="32"/>
      <c r="C24" s="32"/>
      <c r="D24" s="33"/>
      <c r="E24" s="44" t="s">
        <v>52</v>
      </c>
      <c r="F24" s="45"/>
      <c r="G24" s="46"/>
      <c r="H24" s="47"/>
    </row>
    <row r="25" spans="1:8" ht="14.25" customHeight="1">
      <c r="A25" s="61"/>
      <c r="B25" s="32"/>
      <c r="C25" s="32"/>
      <c r="D25" s="33"/>
      <c r="E25" s="48" t="s">
        <v>53</v>
      </c>
      <c r="F25" s="36">
        <v>0</v>
      </c>
      <c r="G25" s="37">
        <v>0</v>
      </c>
      <c r="H25" s="38">
        <f t="shared" ref="H25:H32" si="2">F25-G25</f>
        <v>0</v>
      </c>
    </row>
    <row r="26" spans="1:8" ht="14.25" customHeight="1">
      <c r="A26" s="61"/>
      <c r="B26" s="32"/>
      <c r="C26" s="32"/>
      <c r="D26" s="33"/>
      <c r="E26" s="7" t="s">
        <v>359</v>
      </c>
      <c r="F26" s="39">
        <v>0</v>
      </c>
      <c r="G26" s="32">
        <v>0</v>
      </c>
      <c r="H26" s="33">
        <f t="shared" si="2"/>
        <v>0</v>
      </c>
    </row>
    <row r="27" spans="1:8" ht="14.25" customHeight="1">
      <c r="A27" s="61"/>
      <c r="B27" s="32"/>
      <c r="C27" s="32"/>
      <c r="D27" s="33"/>
      <c r="E27" s="7" t="s">
        <v>55</v>
      </c>
      <c r="F27" s="39">
        <v>0</v>
      </c>
      <c r="G27" s="32">
        <v>0</v>
      </c>
      <c r="H27" s="33">
        <f t="shared" si="2"/>
        <v>0</v>
      </c>
    </row>
    <row r="28" spans="1:8" ht="14.25" customHeight="1">
      <c r="A28" s="61"/>
      <c r="B28" s="32"/>
      <c r="C28" s="32"/>
      <c r="D28" s="33"/>
      <c r="E28" s="7" t="s">
        <v>364</v>
      </c>
      <c r="F28" s="39">
        <v>442667</v>
      </c>
      <c r="G28" s="32">
        <v>249554</v>
      </c>
      <c r="H28" s="33">
        <f t="shared" si="2"/>
        <v>193113</v>
      </c>
    </row>
    <row r="29" spans="1:8" ht="14.25" customHeight="1">
      <c r="A29" s="61"/>
      <c r="B29" s="32"/>
      <c r="C29" s="32"/>
      <c r="D29" s="33"/>
      <c r="E29" s="7" t="s">
        <v>365</v>
      </c>
      <c r="F29" s="39">
        <v>193113</v>
      </c>
      <c r="G29" s="32">
        <v>249554</v>
      </c>
      <c r="H29" s="33">
        <f>F29-G29</f>
        <v>-56441</v>
      </c>
    </row>
    <row r="30" spans="1:8" ht="14.25" customHeight="1">
      <c r="A30" s="61"/>
      <c r="B30" s="32"/>
      <c r="C30" s="32"/>
      <c r="D30" s="33"/>
      <c r="E30" s="7"/>
      <c r="F30" s="39"/>
      <c r="G30" s="32"/>
      <c r="H30" s="33"/>
    </row>
    <row r="31" spans="1:8" ht="14.25" customHeight="1">
      <c r="A31" s="61"/>
      <c r="B31" s="32"/>
      <c r="C31" s="32"/>
      <c r="D31" s="33"/>
      <c r="E31" s="8" t="s">
        <v>1</v>
      </c>
      <c r="F31" s="34">
        <f>F25+F26+F27+F28</f>
        <v>442667</v>
      </c>
      <c r="G31" s="34">
        <f>G25+G26+G27+G28</f>
        <v>249554</v>
      </c>
      <c r="H31" s="35">
        <f t="shared" si="2"/>
        <v>193113</v>
      </c>
    </row>
    <row r="32" spans="1:8" ht="20.25" customHeight="1">
      <c r="A32" s="58" t="s">
        <v>56</v>
      </c>
      <c r="B32" s="34">
        <f>B9+B16</f>
        <v>552825</v>
      </c>
      <c r="C32" s="34">
        <f>C9+C16</f>
        <v>536892</v>
      </c>
      <c r="D32" s="35">
        <f t="shared" si="0"/>
        <v>15933</v>
      </c>
      <c r="E32" s="8" t="s">
        <v>2</v>
      </c>
      <c r="F32" s="40">
        <f>F23+F31</f>
        <v>552825</v>
      </c>
      <c r="G32" s="34">
        <f>G23+G31</f>
        <v>536892</v>
      </c>
      <c r="H32" s="25">
        <f t="shared" si="2"/>
        <v>15933</v>
      </c>
    </row>
    <row r="33" spans="1:8" ht="14.25" customHeight="1">
      <c r="A33" s="124"/>
      <c r="B33" s="125"/>
      <c r="C33" s="125"/>
      <c r="D33" s="125"/>
      <c r="E33" s="125"/>
      <c r="F33" s="125"/>
      <c r="G33" s="125"/>
      <c r="H33" s="125"/>
    </row>
    <row r="34" spans="1:8" ht="14.25" customHeight="1"/>
    <row r="35" spans="1:8" ht="14.25" customHeight="1"/>
    <row r="36" spans="1:8" ht="14.25" customHeight="1"/>
    <row r="37" spans="1:8" ht="14.25" customHeight="1"/>
    <row r="38" spans="1:8" ht="14.25" customHeight="1"/>
    <row r="39" spans="1:8" ht="14.25" customHeight="1"/>
    <row r="40" spans="1:8" ht="14.25" customHeight="1"/>
    <row r="41" spans="1:8" ht="14.25" customHeight="1"/>
    <row r="42" spans="1:8" ht="14.25" customHeight="1"/>
    <row r="43" spans="1:8" ht="14.25" customHeight="1"/>
    <row r="44" spans="1:8" ht="14.25" customHeight="1"/>
    <row r="45" spans="1:8" ht="14.25" customHeight="1"/>
    <row r="46" spans="1:8" ht="14.25" customHeight="1"/>
    <row r="47" spans="1:8" ht="14.25" customHeight="1"/>
    <row r="48" spans="1: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</sheetData>
  <sheetProtection password="F3FB" sheet="1" scenarios="1" selectLockedCells="1"/>
  <mergeCells count="4">
    <mergeCell ref="A4:H4"/>
    <mergeCell ref="D7:D8"/>
    <mergeCell ref="H7:H8"/>
    <mergeCell ref="A33:H33"/>
  </mergeCells>
  <phoneticPr fontId="2"/>
  <pageMargins left="0" right="0" top="0" bottom="0" header="0" footer="0"/>
  <pageSetup paperSize="9" firstPageNumber="22" orientation="portrait" useFirstPageNumber="1" horizontalDpi="300" verticalDpi="300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"/>
  <sheetViews>
    <sheetView view="pageBreakPreview" zoomScaleNormal="100" zoomScaleSheetLayoutView="100" workbookViewId="0">
      <selection sqref="A1:B1"/>
    </sheetView>
  </sheetViews>
  <sheetFormatPr defaultRowHeight="13.5"/>
  <cols>
    <col min="1" max="1" width="3.75" style="1" customWidth="1"/>
    <col min="2" max="2" width="3.375" style="1" customWidth="1"/>
    <col min="3" max="3" width="42.25" style="1" customWidth="1"/>
    <col min="4" max="7" width="12.625" style="1" customWidth="1"/>
    <col min="8" max="8" width="21.625" style="1" customWidth="1"/>
    <col min="9" max="16384" width="9" style="1"/>
  </cols>
  <sheetData>
    <row r="1" spans="1:7" ht="18.75" customHeight="1">
      <c r="A1" s="120"/>
      <c r="B1" s="120"/>
      <c r="C1" s="20"/>
      <c r="D1" s="20"/>
      <c r="E1" s="20"/>
      <c r="F1" s="121"/>
      <c r="G1" s="121"/>
    </row>
    <row r="2" spans="1:7" ht="15" customHeight="1">
      <c r="A2" s="76"/>
      <c r="B2" s="76"/>
      <c r="C2" s="76"/>
      <c r="D2" s="76"/>
      <c r="E2" s="122" t="s">
        <v>128</v>
      </c>
      <c r="F2" s="122"/>
      <c r="G2" s="122"/>
    </row>
    <row r="3" spans="1:7" ht="14.25">
      <c r="A3" s="123" t="s">
        <v>129</v>
      </c>
      <c r="B3" s="123"/>
      <c r="C3" s="123"/>
      <c r="D3" s="123"/>
      <c r="E3" s="123"/>
      <c r="F3" s="123"/>
      <c r="G3" s="123"/>
    </row>
    <row r="4" spans="1:7">
      <c r="A4" s="76"/>
      <c r="B4" s="76"/>
      <c r="C4" s="76"/>
      <c r="D4" s="76"/>
      <c r="E4" s="76"/>
      <c r="F4" s="76"/>
      <c r="G4" s="76"/>
    </row>
    <row r="5" spans="1:7">
      <c r="A5" s="120" t="s">
        <v>103</v>
      </c>
      <c r="B5" s="120"/>
      <c r="C5" s="120"/>
      <c r="D5" s="120"/>
      <c r="E5" s="120"/>
      <c r="F5" s="120"/>
      <c r="G5" s="120"/>
    </row>
    <row r="6" spans="1:7" ht="13.5" customHeight="1">
      <c r="A6" s="76"/>
      <c r="B6" s="76"/>
      <c r="C6" s="76"/>
      <c r="D6" s="76"/>
      <c r="E6" s="76"/>
      <c r="F6" s="76"/>
      <c r="G6" s="77" t="s">
        <v>57</v>
      </c>
    </row>
    <row r="7" spans="1:7" ht="14.25" customHeight="1">
      <c r="A7" s="117" t="s">
        <v>37</v>
      </c>
      <c r="B7" s="118"/>
      <c r="C7" s="119"/>
      <c r="D7" s="8" t="s">
        <v>58</v>
      </c>
      <c r="E7" s="8" t="s">
        <v>59</v>
      </c>
      <c r="F7" s="8" t="s">
        <v>60</v>
      </c>
      <c r="G7" s="8" t="s">
        <v>10</v>
      </c>
    </row>
    <row r="8" spans="1:7" ht="14.25" customHeight="1">
      <c r="A8" s="98" t="s">
        <v>48</v>
      </c>
      <c r="B8" s="98" t="s">
        <v>11</v>
      </c>
      <c r="C8" s="6" t="s">
        <v>85</v>
      </c>
      <c r="D8" s="79">
        <v>808000</v>
      </c>
      <c r="E8" s="79">
        <v>827094</v>
      </c>
      <c r="F8" s="13">
        <f t="shared" ref="F8:F23" si="0">D8-E8</f>
        <v>-19094</v>
      </c>
      <c r="G8" s="91"/>
    </row>
    <row r="9" spans="1:7" ht="14.25" customHeight="1">
      <c r="A9" s="99"/>
      <c r="B9" s="99"/>
      <c r="C9" s="7" t="s">
        <v>86</v>
      </c>
      <c r="D9" s="13">
        <v>2000</v>
      </c>
      <c r="E9" s="13">
        <v>3967</v>
      </c>
      <c r="F9" s="13">
        <f>D9-E9</f>
        <v>-1967</v>
      </c>
      <c r="G9" s="92"/>
    </row>
    <row r="10" spans="1:7" ht="14.25" customHeight="1">
      <c r="A10" s="99"/>
      <c r="B10" s="99"/>
      <c r="C10" s="7" t="s">
        <v>87</v>
      </c>
      <c r="D10" s="13">
        <v>400000</v>
      </c>
      <c r="E10" s="13">
        <v>389840</v>
      </c>
      <c r="F10" s="13">
        <f>D10-E10</f>
        <v>10160</v>
      </c>
      <c r="G10" s="92"/>
    </row>
    <row r="11" spans="1:7" ht="14.25" customHeight="1">
      <c r="A11" s="99"/>
      <c r="B11" s="99"/>
      <c r="C11" s="7" t="s">
        <v>118</v>
      </c>
      <c r="D11" s="13">
        <v>400000</v>
      </c>
      <c r="E11" s="13">
        <v>389840</v>
      </c>
      <c r="F11" s="13">
        <f>D11-E11</f>
        <v>10160</v>
      </c>
      <c r="G11" s="92"/>
    </row>
    <row r="12" spans="1:7" ht="14.25" customHeight="1">
      <c r="A12" s="99"/>
      <c r="B12" s="99"/>
      <c r="C12" s="7" t="s">
        <v>119</v>
      </c>
      <c r="D12" s="13">
        <v>400000</v>
      </c>
      <c r="E12" s="13">
        <v>389840</v>
      </c>
      <c r="F12" s="13">
        <f t="shared" si="0"/>
        <v>10160</v>
      </c>
      <c r="G12" s="92"/>
    </row>
    <row r="13" spans="1:7" ht="14.25" customHeight="1">
      <c r="A13" s="99"/>
      <c r="B13" s="100"/>
      <c r="C13" s="8" t="s">
        <v>75</v>
      </c>
      <c r="D13" s="14">
        <v>1210000</v>
      </c>
      <c r="E13" s="14">
        <v>1220901</v>
      </c>
      <c r="F13" s="14">
        <f t="shared" si="0"/>
        <v>-10901</v>
      </c>
      <c r="G13" s="93"/>
    </row>
    <row r="14" spans="1:7" ht="14.25" customHeight="1">
      <c r="A14" s="99"/>
      <c r="B14" s="98" t="s">
        <v>12</v>
      </c>
      <c r="C14" s="7" t="s">
        <v>90</v>
      </c>
      <c r="D14" s="13">
        <v>273000</v>
      </c>
      <c r="E14" s="13">
        <v>223904</v>
      </c>
      <c r="F14" s="13">
        <f t="shared" si="0"/>
        <v>49096</v>
      </c>
      <c r="G14" s="92"/>
    </row>
    <row r="15" spans="1:7" ht="14.25" customHeight="1">
      <c r="A15" s="99"/>
      <c r="B15" s="99"/>
      <c r="C15" s="7" t="s">
        <v>120</v>
      </c>
      <c r="D15" s="13">
        <v>95000</v>
      </c>
      <c r="E15" s="13">
        <v>80000</v>
      </c>
      <c r="F15" s="13">
        <f t="shared" ref="F15:F21" si="1">D15-E15</f>
        <v>15000</v>
      </c>
      <c r="G15" s="92"/>
    </row>
    <row r="16" spans="1:7" ht="14.25" customHeight="1">
      <c r="A16" s="99"/>
      <c r="B16" s="99"/>
      <c r="C16" s="7" t="s">
        <v>121</v>
      </c>
      <c r="D16" s="13">
        <v>0</v>
      </c>
      <c r="E16" s="13">
        <v>0</v>
      </c>
      <c r="F16" s="13">
        <f t="shared" si="1"/>
        <v>0</v>
      </c>
      <c r="G16" s="92"/>
    </row>
    <row r="17" spans="1:7" ht="14.25" customHeight="1">
      <c r="A17" s="99"/>
      <c r="B17" s="99"/>
      <c r="C17" s="7" t="s">
        <v>122</v>
      </c>
      <c r="D17" s="13">
        <v>5000</v>
      </c>
      <c r="E17" s="13">
        <v>0</v>
      </c>
      <c r="F17" s="13">
        <f t="shared" si="1"/>
        <v>5000</v>
      </c>
      <c r="G17" s="92"/>
    </row>
    <row r="18" spans="1:7" ht="14.25" customHeight="1">
      <c r="A18" s="99"/>
      <c r="B18" s="99"/>
      <c r="C18" s="7" t="s">
        <v>123</v>
      </c>
      <c r="D18" s="13">
        <v>18000</v>
      </c>
      <c r="E18" s="13">
        <v>20060</v>
      </c>
      <c r="F18" s="13">
        <f t="shared" si="1"/>
        <v>-2060</v>
      </c>
      <c r="G18" s="92"/>
    </row>
    <row r="19" spans="1:7" ht="14.25" customHeight="1">
      <c r="A19" s="99"/>
      <c r="B19" s="99"/>
      <c r="C19" s="7" t="s">
        <v>124</v>
      </c>
      <c r="D19" s="13">
        <v>120000</v>
      </c>
      <c r="E19" s="13">
        <v>112440</v>
      </c>
      <c r="F19" s="13">
        <f t="shared" si="1"/>
        <v>7560</v>
      </c>
      <c r="G19" s="92"/>
    </row>
    <row r="20" spans="1:7" ht="14.25" customHeight="1">
      <c r="A20" s="99"/>
      <c r="B20" s="99"/>
      <c r="C20" s="7" t="s">
        <v>125</v>
      </c>
      <c r="D20" s="13">
        <v>5000</v>
      </c>
      <c r="E20" s="13">
        <v>1404</v>
      </c>
      <c r="F20" s="13">
        <f t="shared" si="1"/>
        <v>3596</v>
      </c>
      <c r="G20" s="92"/>
    </row>
    <row r="21" spans="1:7" ht="14.25" customHeight="1">
      <c r="A21" s="99"/>
      <c r="B21" s="99"/>
      <c r="C21" s="7" t="s">
        <v>126</v>
      </c>
      <c r="D21" s="13">
        <v>30000</v>
      </c>
      <c r="E21" s="13">
        <v>10000</v>
      </c>
      <c r="F21" s="13">
        <f t="shared" si="1"/>
        <v>20000</v>
      </c>
      <c r="G21" s="92"/>
    </row>
    <row r="22" spans="1:7" ht="14.25" customHeight="1">
      <c r="A22" s="99"/>
      <c r="B22" s="99"/>
      <c r="C22" s="9" t="s">
        <v>127</v>
      </c>
      <c r="D22" s="69">
        <v>30000</v>
      </c>
      <c r="E22" s="69">
        <v>10000</v>
      </c>
      <c r="F22" s="13">
        <f t="shared" si="0"/>
        <v>20000</v>
      </c>
      <c r="G22" s="94"/>
    </row>
    <row r="23" spans="1:7" ht="14.25" customHeight="1">
      <c r="A23" s="99"/>
      <c r="B23" s="100"/>
      <c r="C23" s="8" t="s">
        <v>76</v>
      </c>
      <c r="D23" s="14">
        <v>273000</v>
      </c>
      <c r="E23" s="14">
        <v>223904</v>
      </c>
      <c r="F23" s="14">
        <f t="shared" si="0"/>
        <v>49096</v>
      </c>
      <c r="G23" s="93"/>
    </row>
    <row r="24" spans="1:7" ht="14.25" customHeight="1">
      <c r="A24" s="100"/>
      <c r="B24" s="113" t="s">
        <v>77</v>
      </c>
      <c r="C24" s="114"/>
      <c r="D24" s="14">
        <v>937000</v>
      </c>
      <c r="E24" s="14">
        <v>996997</v>
      </c>
      <c r="F24" s="14">
        <f>F13-F23</f>
        <v>-59997</v>
      </c>
      <c r="G24" s="93"/>
    </row>
    <row r="25" spans="1:7" ht="14.25" customHeight="1">
      <c r="A25" s="98" t="s">
        <v>92</v>
      </c>
      <c r="B25" s="81" t="s">
        <v>93</v>
      </c>
      <c r="C25" s="8" t="s">
        <v>40</v>
      </c>
      <c r="D25" s="14">
        <v>0</v>
      </c>
      <c r="E25" s="14">
        <v>0</v>
      </c>
      <c r="F25" s="14">
        <f t="shared" ref="F25:F26" si="2">D25-E25</f>
        <v>0</v>
      </c>
      <c r="G25" s="93"/>
    </row>
    <row r="26" spans="1:7" ht="14.25" customHeight="1">
      <c r="A26" s="99"/>
      <c r="B26" s="82" t="s">
        <v>95</v>
      </c>
      <c r="C26" s="8" t="s">
        <v>39</v>
      </c>
      <c r="D26" s="14">
        <v>0</v>
      </c>
      <c r="E26" s="14">
        <v>0</v>
      </c>
      <c r="F26" s="14">
        <f t="shared" si="2"/>
        <v>0</v>
      </c>
      <c r="G26" s="93"/>
    </row>
    <row r="27" spans="1:7" ht="14.25" customHeight="1">
      <c r="A27" s="100"/>
      <c r="B27" s="105" t="s">
        <v>38</v>
      </c>
      <c r="C27" s="105"/>
      <c r="D27" s="14">
        <v>0</v>
      </c>
      <c r="E27" s="14">
        <v>0</v>
      </c>
      <c r="F27" s="14">
        <f>F25-F26</f>
        <v>0</v>
      </c>
      <c r="G27" s="93"/>
    </row>
    <row r="28" spans="1:7" ht="14.25" customHeight="1">
      <c r="A28" s="98" t="s">
        <v>97</v>
      </c>
      <c r="B28" s="96" t="s">
        <v>93</v>
      </c>
      <c r="C28" s="8" t="s">
        <v>61</v>
      </c>
      <c r="D28" s="14">
        <v>0</v>
      </c>
      <c r="E28" s="14">
        <v>0</v>
      </c>
      <c r="F28" s="14">
        <f t="shared" ref="F28:F29" si="3">D28-E28</f>
        <v>0</v>
      </c>
      <c r="G28" s="93"/>
    </row>
    <row r="29" spans="1:7" ht="14.25" customHeight="1">
      <c r="A29" s="99"/>
      <c r="B29" s="96" t="s">
        <v>95</v>
      </c>
      <c r="C29" s="8" t="s">
        <v>78</v>
      </c>
      <c r="D29" s="14">
        <v>0</v>
      </c>
      <c r="E29" s="14">
        <v>0</v>
      </c>
      <c r="F29" s="14">
        <f t="shared" si="3"/>
        <v>0</v>
      </c>
      <c r="G29" s="93"/>
    </row>
    <row r="30" spans="1:7" ht="14.25" customHeight="1">
      <c r="A30" s="100"/>
      <c r="B30" s="105" t="s">
        <v>79</v>
      </c>
      <c r="C30" s="105"/>
      <c r="D30" s="14">
        <v>0</v>
      </c>
      <c r="E30" s="14">
        <v>0</v>
      </c>
      <c r="F30" s="14">
        <f>F28-F29</f>
        <v>0</v>
      </c>
      <c r="G30" s="93"/>
    </row>
    <row r="31" spans="1:7" ht="14.25" customHeight="1">
      <c r="A31" s="106" t="s">
        <v>14</v>
      </c>
      <c r="B31" s="106"/>
      <c r="C31" s="106"/>
      <c r="D31" s="79">
        <v>0</v>
      </c>
      <c r="E31" s="107" t="s">
        <v>101</v>
      </c>
      <c r="F31" s="109">
        <f>D31</f>
        <v>0</v>
      </c>
      <c r="G31" s="111"/>
    </row>
    <row r="32" spans="1:7" ht="14.25" customHeight="1">
      <c r="A32" s="17"/>
      <c r="B32" s="18"/>
      <c r="C32" s="19"/>
      <c r="D32" s="69">
        <v>0</v>
      </c>
      <c r="E32" s="108"/>
      <c r="F32" s="110"/>
      <c r="G32" s="112"/>
    </row>
    <row r="33" spans="1:7" ht="14.25" customHeight="1">
      <c r="A33" s="105" t="s">
        <v>45</v>
      </c>
      <c r="B33" s="105"/>
      <c r="C33" s="105"/>
      <c r="D33" s="14">
        <v>937000</v>
      </c>
      <c r="E33" s="14">
        <v>996997</v>
      </c>
      <c r="F33" s="14">
        <f>F24+F27+F30-F31</f>
        <v>-59997</v>
      </c>
      <c r="G33" s="93"/>
    </row>
    <row r="34" spans="1:7" s="3" customFormat="1" ht="14.25" customHeight="1">
      <c r="A34" s="86"/>
      <c r="B34" s="86"/>
      <c r="C34" s="86"/>
      <c r="D34" s="16"/>
      <c r="E34" s="16"/>
      <c r="F34" s="16"/>
      <c r="G34" s="16"/>
    </row>
    <row r="35" spans="1:7" ht="14.25" customHeight="1">
      <c r="A35" s="105" t="s">
        <v>46</v>
      </c>
      <c r="B35" s="105"/>
      <c r="C35" s="105"/>
      <c r="D35" s="14">
        <v>19317976</v>
      </c>
      <c r="E35" s="14">
        <v>19368851</v>
      </c>
      <c r="F35" s="14">
        <f>D35-E35</f>
        <v>-50875</v>
      </c>
      <c r="G35" s="93"/>
    </row>
    <row r="36" spans="1:7" ht="14.25" customHeight="1">
      <c r="A36" s="105" t="s">
        <v>47</v>
      </c>
      <c r="B36" s="105"/>
      <c r="C36" s="105"/>
      <c r="D36" s="14">
        <v>20254976</v>
      </c>
      <c r="E36" s="14">
        <v>20365848</v>
      </c>
      <c r="F36" s="14">
        <f>F33+F35</f>
        <v>-110872</v>
      </c>
      <c r="G36" s="93"/>
    </row>
    <row r="37" spans="1:7" ht="14.25" customHeight="1">
      <c r="A37" s="97"/>
      <c r="B37" s="97"/>
      <c r="C37" s="97"/>
      <c r="D37" s="97"/>
      <c r="E37" s="97"/>
      <c r="F37" s="97"/>
      <c r="G37" s="97"/>
    </row>
    <row r="38" spans="1:7" ht="14.25" customHeight="1"/>
    <row r="39" spans="1:7" ht="14.25" customHeight="1"/>
    <row r="40" spans="1:7" ht="14.25" customHeight="1"/>
    <row r="41" spans="1:7" ht="14.25" customHeight="1"/>
    <row r="42" spans="1:7" ht="14.25" customHeight="1"/>
    <row r="43" spans="1:7" ht="14.25" customHeight="1"/>
    <row r="44" spans="1:7" ht="14.25" customHeight="1"/>
    <row r="45" spans="1:7" ht="14.25" customHeight="1"/>
    <row r="46" spans="1:7" ht="14.25" customHeight="1"/>
    <row r="47" spans="1:7" ht="14.25" customHeight="1"/>
    <row r="48" spans="1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</sheetData>
  <sheetProtection password="F3FB" sheet="1" scenarios="1" selectLockedCells="1"/>
  <mergeCells count="22">
    <mergeCell ref="A7:C7"/>
    <mergeCell ref="A1:B1"/>
    <mergeCell ref="F1:G1"/>
    <mergeCell ref="E2:G2"/>
    <mergeCell ref="A3:G3"/>
    <mergeCell ref="A5:G5"/>
    <mergeCell ref="A8:A24"/>
    <mergeCell ref="B8:B13"/>
    <mergeCell ref="B14:B23"/>
    <mergeCell ref="B24:C24"/>
    <mergeCell ref="A25:A27"/>
    <mergeCell ref="B27:C27"/>
    <mergeCell ref="A37:G37"/>
    <mergeCell ref="A28:A30"/>
    <mergeCell ref="B30:C30"/>
    <mergeCell ref="A31:C31"/>
    <mergeCell ref="E31:E32"/>
    <mergeCell ref="F31:F32"/>
    <mergeCell ref="G31:G32"/>
    <mergeCell ref="A33:C33"/>
    <mergeCell ref="A35:C35"/>
    <mergeCell ref="A36:C36"/>
  </mergeCells>
  <phoneticPr fontId="2"/>
  <pageMargins left="0" right="0" top="0" bottom="0" header="0" footer="0"/>
  <pageSetup paperSize="9" orientation="portrait" useFirstPageNumber="1" horizontalDpi="300" verticalDpi="300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6"/>
  <sheetViews>
    <sheetView view="pageBreakPreview" topLeftCell="A28" zoomScaleNormal="100" zoomScaleSheetLayoutView="100" workbookViewId="0">
      <selection activeCell="D87" sqref="D87:D88"/>
    </sheetView>
  </sheetViews>
  <sheetFormatPr defaultRowHeight="13.5"/>
  <cols>
    <col min="1" max="1" width="3.75" style="1" customWidth="1"/>
    <col min="2" max="2" width="3.375" style="1" customWidth="1"/>
    <col min="3" max="3" width="42.25" style="1" customWidth="1"/>
    <col min="4" max="7" width="12.625" style="1" customWidth="1"/>
    <col min="8" max="8" width="21.625" style="1" customWidth="1"/>
    <col min="9" max="16384" width="9" style="1"/>
  </cols>
  <sheetData>
    <row r="1" spans="1:7" ht="18.75" customHeight="1">
      <c r="A1" s="120"/>
      <c r="B1" s="120"/>
      <c r="C1" s="20"/>
      <c r="D1" s="20"/>
      <c r="E1" s="20"/>
      <c r="F1" s="121"/>
      <c r="G1" s="121"/>
    </row>
    <row r="2" spans="1:7" ht="15" customHeight="1">
      <c r="A2" s="76"/>
      <c r="B2" s="76"/>
      <c r="C2" s="76"/>
      <c r="D2" s="76"/>
      <c r="E2" s="122" t="s">
        <v>128</v>
      </c>
      <c r="F2" s="122"/>
      <c r="G2" s="122"/>
    </row>
    <row r="3" spans="1:7" ht="14.25">
      <c r="A3" s="123" t="s">
        <v>176</v>
      </c>
      <c r="B3" s="123"/>
      <c r="C3" s="123"/>
      <c r="D3" s="123"/>
      <c r="E3" s="123"/>
      <c r="F3" s="123"/>
      <c r="G3" s="123"/>
    </row>
    <row r="4" spans="1:7">
      <c r="A4" s="76"/>
      <c r="B4" s="76"/>
      <c r="C4" s="76"/>
      <c r="D4" s="76"/>
      <c r="E4" s="76"/>
      <c r="F4" s="76"/>
      <c r="G4" s="76"/>
    </row>
    <row r="5" spans="1:7">
      <c r="A5" s="120" t="s">
        <v>103</v>
      </c>
      <c r="B5" s="120"/>
      <c r="C5" s="120"/>
      <c r="D5" s="120"/>
      <c r="E5" s="120"/>
      <c r="F5" s="120"/>
      <c r="G5" s="120"/>
    </row>
    <row r="6" spans="1:7" ht="13.5" customHeight="1">
      <c r="A6" s="76"/>
      <c r="B6" s="76"/>
      <c r="C6" s="76"/>
      <c r="D6" s="76"/>
      <c r="E6" s="76"/>
      <c r="F6" s="76"/>
      <c r="G6" s="77" t="s">
        <v>57</v>
      </c>
    </row>
    <row r="7" spans="1:7" ht="14.25" customHeight="1">
      <c r="A7" s="117" t="s">
        <v>37</v>
      </c>
      <c r="B7" s="118"/>
      <c r="C7" s="119"/>
      <c r="D7" s="8" t="s">
        <v>58</v>
      </c>
      <c r="E7" s="8" t="s">
        <v>59</v>
      </c>
      <c r="F7" s="8" t="s">
        <v>60</v>
      </c>
      <c r="G7" s="8" t="s">
        <v>10</v>
      </c>
    </row>
    <row r="8" spans="1:7" ht="14.25" customHeight="1">
      <c r="A8" s="98" t="s">
        <v>48</v>
      </c>
      <c r="B8" s="98" t="s">
        <v>11</v>
      </c>
      <c r="C8" s="6" t="s">
        <v>84</v>
      </c>
      <c r="D8" s="79">
        <v>117259800</v>
      </c>
      <c r="E8" s="79">
        <v>117272088</v>
      </c>
      <c r="F8" s="13">
        <f t="shared" ref="F8:F67" si="0">D8-E8</f>
        <v>-12288</v>
      </c>
      <c r="G8" s="91"/>
    </row>
    <row r="9" spans="1:7" ht="14.25" customHeight="1">
      <c r="A9" s="99"/>
      <c r="B9" s="99"/>
      <c r="C9" s="7" t="s">
        <v>130</v>
      </c>
      <c r="D9" s="13">
        <v>104780000</v>
      </c>
      <c r="E9" s="13">
        <v>104786490</v>
      </c>
      <c r="F9" s="13">
        <f t="shared" ref="F9:F17" si="1">D9-E9</f>
        <v>-6490</v>
      </c>
      <c r="G9" s="92"/>
    </row>
    <row r="10" spans="1:7" ht="14.25" customHeight="1">
      <c r="A10" s="99"/>
      <c r="B10" s="99"/>
      <c r="C10" s="7" t="s">
        <v>131</v>
      </c>
      <c r="D10" s="13">
        <v>104780000</v>
      </c>
      <c r="E10" s="13">
        <v>104786490</v>
      </c>
      <c r="F10" s="13">
        <f t="shared" si="1"/>
        <v>-6490</v>
      </c>
      <c r="G10" s="92"/>
    </row>
    <row r="11" spans="1:7" ht="14.25" customHeight="1">
      <c r="A11" s="99"/>
      <c r="B11" s="99"/>
      <c r="C11" s="7" t="s">
        <v>132</v>
      </c>
      <c r="D11" s="13">
        <v>12479800</v>
      </c>
      <c r="E11" s="13">
        <v>12485598</v>
      </c>
      <c r="F11" s="13">
        <f t="shared" si="1"/>
        <v>-5798</v>
      </c>
      <c r="G11" s="92"/>
    </row>
    <row r="12" spans="1:7" ht="14.25" customHeight="1">
      <c r="A12" s="99"/>
      <c r="B12" s="99"/>
      <c r="C12" s="7" t="s">
        <v>133</v>
      </c>
      <c r="D12" s="13">
        <v>12479800</v>
      </c>
      <c r="E12" s="13">
        <v>12485598</v>
      </c>
      <c r="F12" s="13">
        <f t="shared" si="1"/>
        <v>-5798</v>
      </c>
      <c r="G12" s="92"/>
    </row>
    <row r="13" spans="1:7" ht="14.25" customHeight="1">
      <c r="A13" s="99"/>
      <c r="B13" s="99"/>
      <c r="C13" s="7" t="s">
        <v>86</v>
      </c>
      <c r="D13" s="13">
        <v>6200</v>
      </c>
      <c r="E13" s="13">
        <v>6247</v>
      </c>
      <c r="F13" s="13">
        <f t="shared" si="1"/>
        <v>-47</v>
      </c>
      <c r="G13" s="92"/>
    </row>
    <row r="14" spans="1:7" ht="14.25" customHeight="1">
      <c r="A14" s="99"/>
      <c r="B14" s="99"/>
      <c r="C14" s="7" t="s">
        <v>87</v>
      </c>
      <c r="D14" s="13">
        <v>2414000</v>
      </c>
      <c r="E14" s="13">
        <v>2415322</v>
      </c>
      <c r="F14" s="13">
        <f t="shared" si="1"/>
        <v>-1322</v>
      </c>
      <c r="G14" s="92"/>
    </row>
    <row r="15" spans="1:7" ht="14.25" customHeight="1">
      <c r="A15" s="99"/>
      <c r="B15" s="99"/>
      <c r="C15" s="7" t="s">
        <v>134</v>
      </c>
      <c r="D15" s="13">
        <v>72000</v>
      </c>
      <c r="E15" s="13">
        <v>72000</v>
      </c>
      <c r="F15" s="13">
        <f t="shared" si="1"/>
        <v>0</v>
      </c>
      <c r="G15" s="92"/>
    </row>
    <row r="16" spans="1:7" ht="14.25" customHeight="1">
      <c r="A16" s="99"/>
      <c r="B16" s="99"/>
      <c r="C16" s="7" t="s">
        <v>135</v>
      </c>
      <c r="D16" s="13">
        <v>1276000</v>
      </c>
      <c r="E16" s="13">
        <v>1276750</v>
      </c>
      <c r="F16" s="13">
        <f t="shared" si="1"/>
        <v>-750</v>
      </c>
      <c r="G16" s="92"/>
    </row>
    <row r="17" spans="1:7" ht="14.25" customHeight="1">
      <c r="A17" s="99"/>
      <c r="B17" s="99"/>
      <c r="C17" s="7" t="s">
        <v>118</v>
      </c>
      <c r="D17" s="13">
        <v>1066000</v>
      </c>
      <c r="E17" s="13">
        <v>1066572</v>
      </c>
      <c r="F17" s="13">
        <f t="shared" si="1"/>
        <v>-572</v>
      </c>
      <c r="G17" s="92"/>
    </row>
    <row r="18" spans="1:7" ht="14.25" customHeight="1">
      <c r="A18" s="99"/>
      <c r="B18" s="99"/>
      <c r="C18" s="7" t="s">
        <v>119</v>
      </c>
      <c r="D18" s="13">
        <v>1066000</v>
      </c>
      <c r="E18" s="13">
        <v>1066572</v>
      </c>
      <c r="F18" s="13">
        <f t="shared" si="0"/>
        <v>-572</v>
      </c>
      <c r="G18" s="92"/>
    </row>
    <row r="19" spans="1:7" ht="14.25" customHeight="1">
      <c r="A19" s="99"/>
      <c r="B19" s="100"/>
      <c r="C19" s="8" t="s">
        <v>75</v>
      </c>
      <c r="D19" s="14">
        <v>119680000</v>
      </c>
      <c r="E19" s="14">
        <v>119693657</v>
      </c>
      <c r="F19" s="14">
        <f t="shared" si="0"/>
        <v>-13657</v>
      </c>
      <c r="G19" s="93"/>
    </row>
    <row r="20" spans="1:7" ht="14.25" customHeight="1">
      <c r="A20" s="99"/>
      <c r="B20" s="98" t="s">
        <v>12</v>
      </c>
      <c r="C20" s="7" t="s">
        <v>88</v>
      </c>
      <c r="D20" s="13">
        <v>93470000</v>
      </c>
      <c r="E20" s="13">
        <v>93430565</v>
      </c>
      <c r="F20" s="13">
        <f t="shared" si="0"/>
        <v>39435</v>
      </c>
      <c r="G20" s="92"/>
    </row>
    <row r="21" spans="1:7" ht="14.25" customHeight="1">
      <c r="A21" s="99"/>
      <c r="B21" s="99"/>
      <c r="C21" s="7" t="s">
        <v>136</v>
      </c>
      <c r="D21" s="13">
        <v>36388000</v>
      </c>
      <c r="E21" s="13">
        <v>36364555</v>
      </c>
      <c r="F21" s="13">
        <f t="shared" ref="F21:F65" si="2">D21-E21</f>
        <v>23445</v>
      </c>
      <c r="G21" s="92"/>
    </row>
    <row r="22" spans="1:7" ht="14.25" customHeight="1">
      <c r="A22" s="99"/>
      <c r="B22" s="99"/>
      <c r="C22" s="7" t="s">
        <v>137</v>
      </c>
      <c r="D22" s="13">
        <v>31920000</v>
      </c>
      <c r="E22" s="13">
        <v>31910502</v>
      </c>
      <c r="F22" s="13">
        <f t="shared" si="2"/>
        <v>9498</v>
      </c>
      <c r="G22" s="92"/>
    </row>
    <row r="23" spans="1:7" ht="14.25" customHeight="1">
      <c r="A23" s="99"/>
      <c r="B23" s="99"/>
      <c r="C23" s="7" t="s">
        <v>138</v>
      </c>
      <c r="D23" s="13">
        <v>270000</v>
      </c>
      <c r="E23" s="13">
        <v>270000</v>
      </c>
      <c r="F23" s="13">
        <f t="shared" si="2"/>
        <v>0</v>
      </c>
      <c r="G23" s="92"/>
    </row>
    <row r="24" spans="1:7" ht="14.25" customHeight="1">
      <c r="A24" s="99"/>
      <c r="B24" s="99"/>
      <c r="C24" s="7" t="s">
        <v>139</v>
      </c>
      <c r="D24" s="13">
        <v>1583000</v>
      </c>
      <c r="E24" s="13">
        <v>1581737</v>
      </c>
      <c r="F24" s="13">
        <f t="shared" si="2"/>
        <v>1263</v>
      </c>
      <c r="G24" s="92"/>
    </row>
    <row r="25" spans="1:7" ht="14.25" customHeight="1">
      <c r="A25" s="99"/>
      <c r="B25" s="99"/>
      <c r="C25" s="7" t="s">
        <v>140</v>
      </c>
      <c r="D25" s="13">
        <v>820000</v>
      </c>
      <c r="E25" s="13">
        <v>814891</v>
      </c>
      <c r="F25" s="13">
        <f t="shared" si="2"/>
        <v>5109</v>
      </c>
      <c r="G25" s="92"/>
    </row>
    <row r="26" spans="1:7" ht="14.25" customHeight="1">
      <c r="A26" s="99"/>
      <c r="B26" s="99"/>
      <c r="C26" s="7" t="s">
        <v>141</v>
      </c>
      <c r="D26" s="13">
        <v>600000</v>
      </c>
      <c r="E26" s="13">
        <v>599855</v>
      </c>
      <c r="F26" s="13">
        <f t="shared" si="2"/>
        <v>145</v>
      </c>
      <c r="G26" s="92"/>
    </row>
    <row r="27" spans="1:7" ht="14.25" customHeight="1">
      <c r="A27" s="99"/>
      <c r="B27" s="99"/>
      <c r="C27" s="7" t="s">
        <v>142</v>
      </c>
      <c r="D27" s="13">
        <v>290000</v>
      </c>
      <c r="E27" s="13">
        <v>285894</v>
      </c>
      <c r="F27" s="13">
        <f t="shared" si="2"/>
        <v>4106</v>
      </c>
      <c r="G27" s="92"/>
    </row>
    <row r="28" spans="1:7" ht="14.25" customHeight="1">
      <c r="A28" s="99"/>
      <c r="B28" s="99"/>
      <c r="C28" s="7" t="s">
        <v>143</v>
      </c>
      <c r="D28" s="13">
        <v>830000</v>
      </c>
      <c r="E28" s="13">
        <v>826676</v>
      </c>
      <c r="F28" s="13">
        <f t="shared" si="2"/>
        <v>3324</v>
      </c>
      <c r="G28" s="92"/>
    </row>
    <row r="29" spans="1:7" ht="14.25" customHeight="1">
      <c r="A29" s="99"/>
      <c r="B29" s="99"/>
      <c r="C29" s="7" t="s">
        <v>144</v>
      </c>
      <c r="D29" s="13">
        <v>75000</v>
      </c>
      <c r="E29" s="13">
        <v>75000</v>
      </c>
      <c r="F29" s="13">
        <f t="shared" si="2"/>
        <v>0</v>
      </c>
      <c r="G29" s="92"/>
    </row>
    <row r="30" spans="1:7" ht="14.25" customHeight="1">
      <c r="A30" s="99"/>
      <c r="B30" s="99"/>
      <c r="C30" s="7" t="s">
        <v>145</v>
      </c>
      <c r="D30" s="13">
        <v>12150000</v>
      </c>
      <c r="E30" s="13">
        <v>12145580</v>
      </c>
      <c r="F30" s="13">
        <f t="shared" si="2"/>
        <v>4420</v>
      </c>
      <c r="G30" s="92"/>
    </row>
    <row r="31" spans="1:7" ht="14.25" customHeight="1">
      <c r="A31" s="99"/>
      <c r="B31" s="99"/>
      <c r="C31" s="7" t="s">
        <v>146</v>
      </c>
      <c r="D31" s="13">
        <v>31703000</v>
      </c>
      <c r="E31" s="13">
        <v>31699003</v>
      </c>
      <c r="F31" s="13">
        <f t="shared" si="2"/>
        <v>3997</v>
      </c>
      <c r="G31" s="92"/>
    </row>
    <row r="32" spans="1:7" ht="14.25" customHeight="1">
      <c r="A32" s="99"/>
      <c r="B32" s="99"/>
      <c r="C32" s="7" t="s">
        <v>147</v>
      </c>
      <c r="D32" s="13">
        <v>31480000</v>
      </c>
      <c r="E32" s="13">
        <v>31476315</v>
      </c>
      <c r="F32" s="13">
        <f t="shared" si="2"/>
        <v>3685</v>
      </c>
      <c r="G32" s="92"/>
    </row>
    <row r="33" spans="1:7" ht="14.25" customHeight="1">
      <c r="A33" s="99"/>
      <c r="B33" s="99"/>
      <c r="C33" s="7" t="s">
        <v>148</v>
      </c>
      <c r="D33" s="13">
        <v>223000</v>
      </c>
      <c r="E33" s="13">
        <v>222688</v>
      </c>
      <c r="F33" s="13">
        <f t="shared" si="2"/>
        <v>312</v>
      </c>
      <c r="G33" s="92"/>
    </row>
    <row r="34" spans="1:7" ht="14.25" customHeight="1">
      <c r="A34" s="99"/>
      <c r="B34" s="99"/>
      <c r="C34" s="7" t="s">
        <v>149</v>
      </c>
      <c r="D34" s="13">
        <v>1490000</v>
      </c>
      <c r="E34" s="13">
        <v>1482999</v>
      </c>
      <c r="F34" s="13">
        <f t="shared" si="2"/>
        <v>7001</v>
      </c>
      <c r="G34" s="92"/>
    </row>
    <row r="35" spans="1:7" ht="14.25" customHeight="1">
      <c r="A35" s="99"/>
      <c r="B35" s="99"/>
      <c r="C35" s="7" t="s">
        <v>150</v>
      </c>
      <c r="D35" s="13">
        <v>939000</v>
      </c>
      <c r="E35" s="13">
        <v>938700</v>
      </c>
      <c r="F35" s="13">
        <f t="shared" si="2"/>
        <v>300</v>
      </c>
      <c r="G35" s="92"/>
    </row>
    <row r="36" spans="1:7" ht="14.25" customHeight="1">
      <c r="A36" s="99"/>
      <c r="B36" s="99"/>
      <c r="C36" s="7" t="s">
        <v>151</v>
      </c>
      <c r="D36" s="13">
        <v>10800000</v>
      </c>
      <c r="E36" s="13">
        <v>10799728</v>
      </c>
      <c r="F36" s="13">
        <f t="shared" si="2"/>
        <v>272</v>
      </c>
      <c r="G36" s="92"/>
    </row>
    <row r="37" spans="1:7" ht="14.25" customHeight="1">
      <c r="A37" s="99"/>
      <c r="B37" s="99"/>
      <c r="C37" s="7" t="s">
        <v>89</v>
      </c>
      <c r="D37" s="13">
        <v>11628000</v>
      </c>
      <c r="E37" s="13">
        <v>11600725</v>
      </c>
      <c r="F37" s="13">
        <f t="shared" si="2"/>
        <v>27275</v>
      </c>
      <c r="G37" s="92"/>
    </row>
    <row r="38" spans="1:7" ht="14.25" customHeight="1">
      <c r="A38" s="99"/>
      <c r="B38" s="99"/>
      <c r="C38" s="7" t="s">
        <v>152</v>
      </c>
      <c r="D38" s="13">
        <v>4950000</v>
      </c>
      <c r="E38" s="13">
        <v>4941486</v>
      </c>
      <c r="F38" s="13">
        <f t="shared" si="2"/>
        <v>8514</v>
      </c>
      <c r="G38" s="92"/>
    </row>
    <row r="39" spans="1:7" ht="14.25" customHeight="1">
      <c r="A39" s="99"/>
      <c r="B39" s="99"/>
      <c r="C39" s="7" t="s">
        <v>153</v>
      </c>
      <c r="D39" s="13">
        <v>40000</v>
      </c>
      <c r="E39" s="13">
        <v>38971</v>
      </c>
      <c r="F39" s="13">
        <f t="shared" si="2"/>
        <v>1029</v>
      </c>
      <c r="G39" s="92"/>
    </row>
    <row r="40" spans="1:7" ht="14.25" customHeight="1">
      <c r="A40" s="99"/>
      <c r="B40" s="99"/>
      <c r="C40" s="7" t="s">
        <v>154</v>
      </c>
      <c r="D40" s="13">
        <v>1475000</v>
      </c>
      <c r="E40" s="13">
        <v>1464163</v>
      </c>
      <c r="F40" s="13">
        <f t="shared" si="2"/>
        <v>10837</v>
      </c>
      <c r="G40" s="92"/>
    </row>
    <row r="41" spans="1:7" ht="14.25" customHeight="1">
      <c r="A41" s="99"/>
      <c r="B41" s="99"/>
      <c r="C41" s="7" t="s">
        <v>155</v>
      </c>
      <c r="D41" s="13">
        <v>2315000</v>
      </c>
      <c r="E41" s="13">
        <v>2314326</v>
      </c>
      <c r="F41" s="13">
        <f t="shared" si="2"/>
        <v>674</v>
      </c>
      <c r="G41" s="92"/>
    </row>
    <row r="42" spans="1:7" ht="14.25" customHeight="1">
      <c r="A42" s="99"/>
      <c r="B42" s="99"/>
      <c r="C42" s="7" t="s">
        <v>156</v>
      </c>
      <c r="D42" s="13">
        <v>206000</v>
      </c>
      <c r="E42" s="13">
        <v>205970</v>
      </c>
      <c r="F42" s="13">
        <f t="shared" si="2"/>
        <v>30</v>
      </c>
      <c r="G42" s="92"/>
    </row>
    <row r="43" spans="1:7" ht="14.25" customHeight="1">
      <c r="A43" s="99"/>
      <c r="B43" s="99"/>
      <c r="C43" s="7" t="s">
        <v>157</v>
      </c>
      <c r="D43" s="13">
        <v>1108000</v>
      </c>
      <c r="E43" s="13">
        <v>1106786</v>
      </c>
      <c r="F43" s="13">
        <f t="shared" si="2"/>
        <v>1214</v>
      </c>
      <c r="G43" s="92"/>
    </row>
    <row r="44" spans="1:7" ht="14.25" customHeight="1">
      <c r="A44" s="99"/>
      <c r="B44" s="99"/>
      <c r="C44" s="7" t="s">
        <v>158</v>
      </c>
      <c r="D44" s="13">
        <v>153000</v>
      </c>
      <c r="E44" s="13">
        <v>152557</v>
      </c>
      <c r="F44" s="13">
        <f t="shared" si="2"/>
        <v>443</v>
      </c>
      <c r="G44" s="92"/>
    </row>
    <row r="45" spans="1:7" ht="14.25" customHeight="1">
      <c r="A45" s="99"/>
      <c r="B45" s="99"/>
      <c r="C45" s="7" t="s">
        <v>159</v>
      </c>
      <c r="D45" s="13">
        <v>1350000</v>
      </c>
      <c r="E45" s="13">
        <v>1346216</v>
      </c>
      <c r="F45" s="13">
        <f t="shared" si="2"/>
        <v>3784</v>
      </c>
      <c r="G45" s="92"/>
    </row>
    <row r="46" spans="1:7" ht="14.25" customHeight="1">
      <c r="A46" s="99"/>
      <c r="B46" s="99"/>
      <c r="C46" s="7" t="s">
        <v>160</v>
      </c>
      <c r="D46" s="13">
        <v>31000</v>
      </c>
      <c r="E46" s="13">
        <v>30250</v>
      </c>
      <c r="F46" s="13">
        <f t="shared" si="2"/>
        <v>750</v>
      </c>
      <c r="G46" s="92"/>
    </row>
    <row r="47" spans="1:7" ht="14.25" customHeight="1">
      <c r="A47" s="99"/>
      <c r="B47" s="99"/>
      <c r="C47" s="7" t="s">
        <v>90</v>
      </c>
      <c r="D47" s="13">
        <v>3990500</v>
      </c>
      <c r="E47" s="13">
        <v>3969525</v>
      </c>
      <c r="F47" s="13">
        <f t="shared" si="2"/>
        <v>20975</v>
      </c>
      <c r="G47" s="92"/>
    </row>
    <row r="48" spans="1:7" ht="14.25" customHeight="1">
      <c r="A48" s="99"/>
      <c r="B48" s="99"/>
      <c r="C48" s="7" t="s">
        <v>161</v>
      </c>
      <c r="D48" s="13">
        <v>560000</v>
      </c>
      <c r="E48" s="13">
        <v>555541</v>
      </c>
      <c r="F48" s="13">
        <f t="shared" si="2"/>
        <v>4459</v>
      </c>
      <c r="G48" s="92"/>
    </row>
    <row r="49" spans="1:7" ht="14.25" customHeight="1">
      <c r="A49" s="99"/>
      <c r="B49" s="99"/>
      <c r="C49" s="7" t="s">
        <v>162</v>
      </c>
      <c r="D49" s="13">
        <v>30000</v>
      </c>
      <c r="E49" s="13">
        <v>27699</v>
      </c>
      <c r="F49" s="13">
        <f t="shared" si="2"/>
        <v>2301</v>
      </c>
      <c r="G49" s="92"/>
    </row>
    <row r="50" spans="1:7" ht="14.25" customHeight="1">
      <c r="A50" s="99"/>
      <c r="B50" s="99"/>
      <c r="C50" s="7" t="s">
        <v>120</v>
      </c>
      <c r="D50" s="13">
        <v>210000</v>
      </c>
      <c r="E50" s="13">
        <v>207134</v>
      </c>
      <c r="F50" s="13">
        <f t="shared" si="2"/>
        <v>2866</v>
      </c>
      <c r="G50" s="92"/>
    </row>
    <row r="51" spans="1:7" ht="14.25" customHeight="1">
      <c r="A51" s="99"/>
      <c r="B51" s="99"/>
      <c r="C51" s="7" t="s">
        <v>121</v>
      </c>
      <c r="D51" s="13">
        <v>185000</v>
      </c>
      <c r="E51" s="13">
        <v>182500</v>
      </c>
      <c r="F51" s="13">
        <f t="shared" si="2"/>
        <v>2500</v>
      </c>
      <c r="G51" s="92"/>
    </row>
    <row r="52" spans="1:7" ht="14.25" customHeight="1">
      <c r="A52" s="99"/>
      <c r="B52" s="99"/>
      <c r="C52" s="7" t="s">
        <v>122</v>
      </c>
      <c r="D52" s="13">
        <v>2500</v>
      </c>
      <c r="E52" s="13">
        <v>2143</v>
      </c>
      <c r="F52" s="13">
        <f t="shared" si="2"/>
        <v>357</v>
      </c>
      <c r="G52" s="92"/>
    </row>
    <row r="53" spans="1:7" ht="14.25" customHeight="1">
      <c r="A53" s="99"/>
      <c r="B53" s="99"/>
      <c r="C53" s="7" t="s">
        <v>163</v>
      </c>
      <c r="D53" s="13">
        <v>333000</v>
      </c>
      <c r="E53" s="13">
        <v>332496</v>
      </c>
      <c r="F53" s="13">
        <f t="shared" si="2"/>
        <v>504</v>
      </c>
      <c r="G53" s="92"/>
    </row>
    <row r="54" spans="1:7" ht="14.25" customHeight="1">
      <c r="A54" s="99"/>
      <c r="B54" s="99"/>
      <c r="C54" s="7" t="s">
        <v>164</v>
      </c>
      <c r="D54" s="13">
        <v>510000</v>
      </c>
      <c r="E54" s="13">
        <v>509371</v>
      </c>
      <c r="F54" s="13">
        <f t="shared" si="2"/>
        <v>629</v>
      </c>
      <c r="G54" s="92"/>
    </row>
    <row r="55" spans="1:7" ht="14.25" customHeight="1">
      <c r="A55" s="99"/>
      <c r="B55" s="99"/>
      <c r="C55" s="7" t="s">
        <v>123</v>
      </c>
      <c r="D55" s="13">
        <v>131000</v>
      </c>
      <c r="E55" s="13">
        <v>130308</v>
      </c>
      <c r="F55" s="13">
        <f t="shared" si="2"/>
        <v>692</v>
      </c>
      <c r="G55" s="92"/>
    </row>
    <row r="56" spans="1:7" ht="14.25" customHeight="1">
      <c r="A56" s="99"/>
      <c r="B56" s="99"/>
      <c r="C56" s="7" t="s">
        <v>124</v>
      </c>
      <c r="D56" s="13">
        <v>30000</v>
      </c>
      <c r="E56" s="13">
        <v>28172</v>
      </c>
      <c r="F56" s="13">
        <f t="shared" si="2"/>
        <v>1828</v>
      </c>
      <c r="G56" s="92"/>
    </row>
    <row r="57" spans="1:7" ht="14.25" customHeight="1">
      <c r="A57" s="99"/>
      <c r="B57" s="99"/>
      <c r="C57" s="7" t="s">
        <v>165</v>
      </c>
      <c r="D57" s="13">
        <v>55000</v>
      </c>
      <c r="E57" s="13">
        <v>53920</v>
      </c>
      <c r="F57" s="13">
        <f t="shared" si="2"/>
        <v>1080</v>
      </c>
      <c r="G57" s="92"/>
    </row>
    <row r="58" spans="1:7" ht="14.25" customHeight="1">
      <c r="A58" s="99"/>
      <c r="B58" s="99"/>
      <c r="C58" s="7" t="s">
        <v>166</v>
      </c>
      <c r="D58" s="13">
        <v>355000</v>
      </c>
      <c r="E58" s="13">
        <v>353548</v>
      </c>
      <c r="F58" s="13">
        <f t="shared" si="2"/>
        <v>1452</v>
      </c>
      <c r="G58" s="92"/>
    </row>
    <row r="59" spans="1:7" ht="14.25" customHeight="1">
      <c r="A59" s="99"/>
      <c r="B59" s="99"/>
      <c r="C59" s="7" t="s">
        <v>125</v>
      </c>
      <c r="D59" s="13">
        <v>572000</v>
      </c>
      <c r="E59" s="13">
        <v>571040</v>
      </c>
      <c r="F59" s="13">
        <f t="shared" si="2"/>
        <v>960</v>
      </c>
      <c r="G59" s="92"/>
    </row>
    <row r="60" spans="1:7" ht="14.25" customHeight="1">
      <c r="A60" s="99"/>
      <c r="B60" s="99"/>
      <c r="C60" s="7" t="s">
        <v>167</v>
      </c>
      <c r="D60" s="13">
        <v>468000</v>
      </c>
      <c r="E60" s="13">
        <v>468000</v>
      </c>
      <c r="F60" s="13">
        <f t="shared" si="2"/>
        <v>0</v>
      </c>
      <c r="G60" s="92"/>
    </row>
    <row r="61" spans="1:7" ht="14.25" customHeight="1">
      <c r="A61" s="99"/>
      <c r="B61" s="99"/>
      <c r="C61" s="7" t="s">
        <v>168</v>
      </c>
      <c r="D61" s="13">
        <v>232000</v>
      </c>
      <c r="E61" s="13">
        <v>231048</v>
      </c>
      <c r="F61" s="13">
        <f t="shared" si="2"/>
        <v>952</v>
      </c>
      <c r="G61" s="92"/>
    </row>
    <row r="62" spans="1:7" ht="14.25" customHeight="1">
      <c r="A62" s="99"/>
      <c r="B62" s="99"/>
      <c r="C62" s="7" t="s">
        <v>169</v>
      </c>
      <c r="D62" s="13">
        <v>165000</v>
      </c>
      <c r="E62" s="13">
        <v>165000</v>
      </c>
      <c r="F62" s="13">
        <f t="shared" si="2"/>
        <v>0</v>
      </c>
      <c r="G62" s="92"/>
    </row>
    <row r="63" spans="1:7" ht="14.25" customHeight="1">
      <c r="A63" s="99"/>
      <c r="B63" s="99"/>
      <c r="C63" s="7" t="s">
        <v>126</v>
      </c>
      <c r="D63" s="13">
        <v>152000</v>
      </c>
      <c r="E63" s="13">
        <v>151605</v>
      </c>
      <c r="F63" s="13">
        <f t="shared" si="2"/>
        <v>395</v>
      </c>
      <c r="G63" s="92"/>
    </row>
    <row r="64" spans="1:7" ht="14.25" customHeight="1">
      <c r="A64" s="99"/>
      <c r="B64" s="99"/>
      <c r="C64" s="7" t="s">
        <v>127</v>
      </c>
      <c r="D64" s="13">
        <v>152000</v>
      </c>
      <c r="E64" s="13">
        <v>151605</v>
      </c>
      <c r="F64" s="13">
        <f t="shared" si="2"/>
        <v>395</v>
      </c>
      <c r="G64" s="92"/>
    </row>
    <row r="65" spans="1:7" ht="14.25" customHeight="1">
      <c r="A65" s="99"/>
      <c r="B65" s="99"/>
      <c r="C65" s="7" t="s">
        <v>91</v>
      </c>
      <c r="D65" s="13">
        <v>1277000</v>
      </c>
      <c r="E65" s="13">
        <v>1276750</v>
      </c>
      <c r="F65" s="13">
        <f t="shared" si="2"/>
        <v>250</v>
      </c>
      <c r="G65" s="92"/>
    </row>
    <row r="66" spans="1:7" ht="14.25" customHeight="1">
      <c r="A66" s="99"/>
      <c r="B66" s="99"/>
      <c r="C66" s="9" t="s">
        <v>170</v>
      </c>
      <c r="D66" s="69">
        <v>1277000</v>
      </c>
      <c r="E66" s="69">
        <v>1276750</v>
      </c>
      <c r="F66" s="13">
        <f t="shared" si="0"/>
        <v>250</v>
      </c>
      <c r="G66" s="94"/>
    </row>
    <row r="67" spans="1:7" ht="14.25" customHeight="1">
      <c r="A67" s="99"/>
      <c r="B67" s="100"/>
      <c r="C67" s="8" t="s">
        <v>76</v>
      </c>
      <c r="D67" s="14">
        <v>110365500</v>
      </c>
      <c r="E67" s="14">
        <v>110277565</v>
      </c>
      <c r="F67" s="14">
        <f t="shared" si="0"/>
        <v>87935</v>
      </c>
      <c r="G67" s="93"/>
    </row>
    <row r="68" spans="1:7" ht="14.25" customHeight="1">
      <c r="A68" s="100"/>
      <c r="B68" s="113" t="s">
        <v>77</v>
      </c>
      <c r="C68" s="114"/>
      <c r="D68" s="14">
        <v>9314500</v>
      </c>
      <c r="E68" s="14">
        <v>9416092</v>
      </c>
      <c r="F68" s="14">
        <f>F19-F67</f>
        <v>-101592</v>
      </c>
      <c r="G68" s="93"/>
    </row>
    <row r="69" spans="1:7" ht="14.25" customHeight="1">
      <c r="A69" s="98" t="s">
        <v>413</v>
      </c>
      <c r="B69" s="81" t="s">
        <v>93</v>
      </c>
      <c r="C69" s="8" t="s">
        <v>40</v>
      </c>
      <c r="D69" s="14">
        <v>0</v>
      </c>
      <c r="E69" s="14">
        <v>0</v>
      </c>
      <c r="F69" s="14">
        <f t="shared" ref="F69:F72" si="3">D69-E69</f>
        <v>0</v>
      </c>
      <c r="G69" s="93"/>
    </row>
    <row r="70" spans="1:7" ht="14.25" customHeight="1">
      <c r="A70" s="99"/>
      <c r="B70" s="98" t="s">
        <v>12</v>
      </c>
      <c r="C70" s="83" t="s">
        <v>96</v>
      </c>
      <c r="D70" s="79">
        <v>218500</v>
      </c>
      <c r="E70" s="79">
        <v>218160</v>
      </c>
      <c r="F70" s="13">
        <f t="shared" si="3"/>
        <v>340</v>
      </c>
      <c r="G70" s="91"/>
    </row>
    <row r="71" spans="1:7" ht="14.25" customHeight="1">
      <c r="A71" s="99"/>
      <c r="B71" s="129"/>
      <c r="C71" s="7" t="s">
        <v>171</v>
      </c>
      <c r="D71" s="13">
        <v>218500</v>
      </c>
      <c r="E71" s="13">
        <v>218160</v>
      </c>
      <c r="F71" s="13">
        <f t="shared" si="3"/>
        <v>340</v>
      </c>
      <c r="G71" s="92"/>
    </row>
    <row r="72" spans="1:7" ht="14.25" customHeight="1">
      <c r="A72" s="99"/>
      <c r="B72" s="116"/>
      <c r="C72" s="8" t="s">
        <v>39</v>
      </c>
      <c r="D72" s="14">
        <v>218500</v>
      </c>
      <c r="E72" s="14">
        <v>218160</v>
      </c>
      <c r="F72" s="14">
        <f t="shared" si="3"/>
        <v>340</v>
      </c>
      <c r="G72" s="93"/>
    </row>
    <row r="73" spans="1:7" ht="14.25" customHeight="1">
      <c r="A73" s="100"/>
      <c r="B73" s="105" t="s">
        <v>38</v>
      </c>
      <c r="C73" s="105"/>
      <c r="D73" s="14">
        <v>-218500</v>
      </c>
      <c r="E73" s="14">
        <v>-218160</v>
      </c>
      <c r="F73" s="14">
        <f>F69-F72</f>
        <v>-340</v>
      </c>
      <c r="G73" s="93"/>
    </row>
    <row r="74" spans="1:7" ht="14.25" customHeight="1">
      <c r="A74" s="98" t="s">
        <v>414</v>
      </c>
      <c r="B74" s="96" t="s">
        <v>93</v>
      </c>
      <c r="C74" s="8" t="s">
        <v>61</v>
      </c>
      <c r="D74" s="14">
        <v>0</v>
      </c>
      <c r="E74" s="14">
        <v>0</v>
      </c>
      <c r="F74" s="14">
        <f t="shared" ref="F74:F81" si="4">D74-E74</f>
        <v>0</v>
      </c>
      <c r="G74" s="93"/>
    </row>
    <row r="75" spans="1:7" ht="14.25" customHeight="1">
      <c r="A75" s="99"/>
      <c r="B75" s="98" t="s">
        <v>12</v>
      </c>
      <c r="C75" s="7" t="s">
        <v>99</v>
      </c>
      <c r="D75" s="13">
        <v>8000000</v>
      </c>
      <c r="E75" s="13">
        <v>8000000</v>
      </c>
      <c r="F75" s="13">
        <f t="shared" si="4"/>
        <v>0</v>
      </c>
      <c r="G75" s="92"/>
    </row>
    <row r="76" spans="1:7" ht="14.25" customHeight="1">
      <c r="A76" s="99"/>
      <c r="B76" s="99"/>
      <c r="C76" s="7" t="s">
        <v>172</v>
      </c>
      <c r="D76" s="13">
        <v>3000000</v>
      </c>
      <c r="E76" s="13">
        <v>3000000</v>
      </c>
      <c r="F76" s="13">
        <f>D76-E76</f>
        <v>0</v>
      </c>
      <c r="G76" s="92"/>
    </row>
    <row r="77" spans="1:7" ht="14.25" customHeight="1">
      <c r="A77" s="99"/>
      <c r="B77" s="99"/>
      <c r="C77" s="7" t="s">
        <v>173</v>
      </c>
      <c r="D77" s="13">
        <v>3000000</v>
      </c>
      <c r="E77" s="13">
        <v>3000000</v>
      </c>
      <c r="F77" s="13">
        <f>D77-E77</f>
        <v>0</v>
      </c>
      <c r="G77" s="92"/>
    </row>
    <row r="78" spans="1:7" ht="14.25" customHeight="1">
      <c r="A78" s="99"/>
      <c r="B78" s="99"/>
      <c r="C78" s="7" t="s">
        <v>174</v>
      </c>
      <c r="D78" s="13">
        <v>5000000</v>
      </c>
      <c r="E78" s="13">
        <v>5000000</v>
      </c>
      <c r="F78" s="13">
        <f>D78-E78</f>
        <v>0</v>
      </c>
      <c r="G78" s="92"/>
    </row>
    <row r="79" spans="1:7" ht="14.25" customHeight="1">
      <c r="A79" s="99"/>
      <c r="B79" s="99"/>
      <c r="C79" s="7" t="s">
        <v>100</v>
      </c>
      <c r="D79" s="13">
        <v>1096000</v>
      </c>
      <c r="E79" s="13">
        <v>1095450</v>
      </c>
      <c r="F79" s="13">
        <f>D79-E79</f>
        <v>550</v>
      </c>
      <c r="G79" s="92"/>
    </row>
    <row r="80" spans="1:7" ht="14.25" customHeight="1">
      <c r="A80" s="99"/>
      <c r="B80" s="103"/>
      <c r="C80" s="7" t="s">
        <v>175</v>
      </c>
      <c r="D80" s="13">
        <v>1096000</v>
      </c>
      <c r="E80" s="13">
        <v>1095450</v>
      </c>
      <c r="F80" s="13">
        <f t="shared" si="4"/>
        <v>550</v>
      </c>
      <c r="G80" s="92"/>
    </row>
    <row r="81" spans="1:7" ht="14.25" customHeight="1">
      <c r="A81" s="99"/>
      <c r="B81" s="104"/>
      <c r="C81" s="8" t="s">
        <v>78</v>
      </c>
      <c r="D81" s="14">
        <v>9096000</v>
      </c>
      <c r="E81" s="14">
        <v>9095450</v>
      </c>
      <c r="F81" s="14">
        <f t="shared" si="4"/>
        <v>550</v>
      </c>
      <c r="G81" s="93"/>
    </row>
    <row r="82" spans="1:7" ht="14.25" customHeight="1">
      <c r="A82" s="100"/>
      <c r="B82" s="105" t="s">
        <v>79</v>
      </c>
      <c r="C82" s="105"/>
      <c r="D82" s="14">
        <v>-9096000</v>
      </c>
      <c r="E82" s="14">
        <v>-9095450</v>
      </c>
      <c r="F82" s="14">
        <f>F74-F81</f>
        <v>-550</v>
      </c>
      <c r="G82" s="93"/>
    </row>
    <row r="83" spans="1:7" ht="14.25" customHeight="1">
      <c r="A83" s="106" t="s">
        <v>14</v>
      </c>
      <c r="B83" s="106"/>
      <c r="C83" s="106"/>
      <c r="D83" s="79">
        <v>0</v>
      </c>
      <c r="E83" s="107" t="s">
        <v>101</v>
      </c>
      <c r="F83" s="109">
        <f>D83</f>
        <v>0</v>
      </c>
      <c r="G83" s="111"/>
    </row>
    <row r="84" spans="1:7" ht="14.25" customHeight="1">
      <c r="A84" s="17"/>
      <c r="B84" s="18"/>
      <c r="C84" s="19"/>
      <c r="D84" s="69">
        <v>0</v>
      </c>
      <c r="E84" s="108"/>
      <c r="F84" s="110"/>
      <c r="G84" s="112"/>
    </row>
    <row r="85" spans="1:7" ht="14.25" customHeight="1">
      <c r="A85" s="105" t="s">
        <v>45</v>
      </c>
      <c r="B85" s="105"/>
      <c r="C85" s="105"/>
      <c r="D85" s="14">
        <v>0</v>
      </c>
      <c r="E85" s="14">
        <v>102482</v>
      </c>
      <c r="F85" s="14">
        <f>F68+F73+F82-F83</f>
        <v>-102482</v>
      </c>
      <c r="G85" s="93"/>
    </row>
    <row r="86" spans="1:7" s="3" customFormat="1" ht="14.25" customHeight="1">
      <c r="A86" s="86"/>
      <c r="B86" s="86"/>
      <c r="C86" s="86"/>
      <c r="D86" s="16"/>
      <c r="E86" s="16"/>
      <c r="F86" s="16"/>
      <c r="G86" s="16"/>
    </row>
    <row r="87" spans="1:7" ht="14.25" customHeight="1">
      <c r="A87" s="105" t="s">
        <v>46</v>
      </c>
      <c r="B87" s="105"/>
      <c r="C87" s="105"/>
      <c r="D87" s="14">
        <v>17943450</v>
      </c>
      <c r="E87" s="14">
        <v>18252754</v>
      </c>
      <c r="F87" s="14">
        <f>D87-E87</f>
        <v>-309304</v>
      </c>
      <c r="G87" s="93"/>
    </row>
    <row r="88" spans="1:7" ht="14.25" customHeight="1">
      <c r="A88" s="105" t="s">
        <v>47</v>
      </c>
      <c r="B88" s="105"/>
      <c r="C88" s="105"/>
      <c r="D88" s="14">
        <v>17943450</v>
      </c>
      <c r="E88" s="14">
        <v>18355236</v>
      </c>
      <c r="F88" s="14">
        <f>F85+F87</f>
        <v>-411786</v>
      </c>
      <c r="G88" s="93"/>
    </row>
    <row r="89" spans="1:7" ht="14.25" customHeight="1">
      <c r="A89" s="97"/>
      <c r="B89" s="97"/>
      <c r="C89" s="97"/>
      <c r="D89" s="97"/>
      <c r="E89" s="97"/>
      <c r="F89" s="97"/>
      <c r="G89" s="97"/>
    </row>
    <row r="90" spans="1:7" ht="14.25" customHeight="1"/>
    <row r="91" spans="1:7" ht="14.25" customHeight="1"/>
    <row r="92" spans="1:7" ht="14.25" customHeight="1"/>
    <row r="93" spans="1:7" ht="14.25" customHeight="1"/>
    <row r="94" spans="1:7" ht="14.25" customHeight="1"/>
    <row r="95" spans="1:7" ht="14.25" customHeight="1"/>
    <row r="96" spans="1:7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</sheetData>
  <sheetProtection selectLockedCells="1"/>
  <mergeCells count="24">
    <mergeCell ref="A7:C7"/>
    <mergeCell ref="A1:B1"/>
    <mergeCell ref="F1:G1"/>
    <mergeCell ref="E2:G2"/>
    <mergeCell ref="A3:G3"/>
    <mergeCell ref="A5:G5"/>
    <mergeCell ref="A8:A68"/>
    <mergeCell ref="B8:B19"/>
    <mergeCell ref="B20:B67"/>
    <mergeCell ref="B68:C68"/>
    <mergeCell ref="A69:A73"/>
    <mergeCell ref="B70:B72"/>
    <mergeCell ref="B73:C73"/>
    <mergeCell ref="A89:G89"/>
    <mergeCell ref="A74:A82"/>
    <mergeCell ref="B75:B81"/>
    <mergeCell ref="B82:C82"/>
    <mergeCell ref="A83:C83"/>
    <mergeCell ref="E83:E84"/>
    <mergeCell ref="F83:F84"/>
    <mergeCell ref="G83:G84"/>
    <mergeCell ref="A85:C85"/>
    <mergeCell ref="A87:C87"/>
    <mergeCell ref="A88:C88"/>
  </mergeCells>
  <phoneticPr fontId="2"/>
  <pageMargins left="0" right="0" top="0" bottom="0" header="0" footer="0"/>
  <pageSetup paperSize="9" orientation="portrait" useFirstPageNumber="1" horizontalDpi="300" verticalDpi="300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view="pageBreakPreview" zoomScaleNormal="100" zoomScaleSheetLayoutView="100" workbookViewId="0">
      <selection activeCell="D36" sqref="D36:D37"/>
    </sheetView>
  </sheetViews>
  <sheetFormatPr defaultRowHeight="13.5"/>
  <cols>
    <col min="1" max="1" width="3.75" style="1" customWidth="1"/>
    <col min="2" max="2" width="3.375" style="1" customWidth="1"/>
    <col min="3" max="3" width="42.25" style="1" customWidth="1"/>
    <col min="4" max="7" width="12.625" style="1" customWidth="1"/>
    <col min="8" max="8" width="21.625" style="1" customWidth="1"/>
    <col min="9" max="16384" width="9" style="1"/>
  </cols>
  <sheetData>
    <row r="1" spans="1:7" ht="18.75" customHeight="1">
      <c r="A1" s="120"/>
      <c r="B1" s="120"/>
      <c r="C1" s="20"/>
      <c r="D1" s="20"/>
      <c r="E1" s="20"/>
      <c r="F1" s="121"/>
      <c r="G1" s="121"/>
    </row>
    <row r="2" spans="1:7" ht="15" customHeight="1">
      <c r="A2" s="76"/>
      <c r="B2" s="76"/>
      <c r="C2" s="76"/>
      <c r="D2" s="76"/>
      <c r="E2" s="122" t="s">
        <v>128</v>
      </c>
      <c r="F2" s="122"/>
      <c r="G2" s="122"/>
    </row>
    <row r="3" spans="1:7" ht="14.25">
      <c r="A3" s="123" t="s">
        <v>182</v>
      </c>
      <c r="B3" s="123"/>
      <c r="C3" s="123"/>
      <c r="D3" s="123"/>
      <c r="E3" s="123"/>
      <c r="F3" s="123"/>
      <c r="G3" s="123"/>
    </row>
    <row r="4" spans="1:7">
      <c r="A4" s="76"/>
      <c r="B4" s="76"/>
      <c r="C4" s="76"/>
      <c r="D4" s="76"/>
      <c r="E4" s="76"/>
      <c r="F4" s="76"/>
      <c r="G4" s="76"/>
    </row>
    <row r="5" spans="1:7">
      <c r="A5" s="120" t="s">
        <v>103</v>
      </c>
      <c r="B5" s="120"/>
      <c r="C5" s="120"/>
      <c r="D5" s="120"/>
      <c r="E5" s="120"/>
      <c r="F5" s="120"/>
      <c r="G5" s="120"/>
    </row>
    <row r="6" spans="1:7" ht="13.5" customHeight="1">
      <c r="A6" s="76"/>
      <c r="B6" s="76"/>
      <c r="C6" s="76"/>
      <c r="D6" s="76"/>
      <c r="E6" s="76"/>
      <c r="F6" s="76"/>
      <c r="G6" s="77" t="s">
        <v>57</v>
      </c>
    </row>
    <row r="7" spans="1:7" ht="14.25" customHeight="1">
      <c r="A7" s="117" t="s">
        <v>37</v>
      </c>
      <c r="B7" s="118"/>
      <c r="C7" s="119"/>
      <c r="D7" s="8" t="s">
        <v>58</v>
      </c>
      <c r="E7" s="8" t="s">
        <v>59</v>
      </c>
      <c r="F7" s="8" t="s">
        <v>60</v>
      </c>
      <c r="G7" s="8" t="s">
        <v>10</v>
      </c>
    </row>
    <row r="8" spans="1:7" ht="14.25" customHeight="1">
      <c r="A8" s="98" t="s">
        <v>48</v>
      </c>
      <c r="B8" s="98" t="s">
        <v>11</v>
      </c>
      <c r="C8" s="6" t="s">
        <v>84</v>
      </c>
      <c r="D8" s="79">
        <v>86804000</v>
      </c>
      <c r="E8" s="79">
        <v>87010356</v>
      </c>
      <c r="F8" s="13">
        <f t="shared" ref="F8:F68" si="0">D8-E8</f>
        <v>-206356</v>
      </c>
      <c r="G8" s="91"/>
    </row>
    <row r="9" spans="1:7" ht="14.25" customHeight="1">
      <c r="A9" s="99"/>
      <c r="B9" s="99"/>
      <c r="C9" s="7" t="s">
        <v>130</v>
      </c>
      <c r="D9" s="13">
        <v>74236000</v>
      </c>
      <c r="E9" s="13">
        <v>74415230</v>
      </c>
      <c r="F9" s="13">
        <f t="shared" ref="F9:F16" si="1">D9-E9</f>
        <v>-179230</v>
      </c>
      <c r="G9" s="92"/>
    </row>
    <row r="10" spans="1:7" ht="14.25" customHeight="1">
      <c r="A10" s="99"/>
      <c r="B10" s="99"/>
      <c r="C10" s="7" t="s">
        <v>131</v>
      </c>
      <c r="D10" s="13">
        <v>74236000</v>
      </c>
      <c r="E10" s="13">
        <v>74415230</v>
      </c>
      <c r="F10" s="13">
        <f t="shared" si="1"/>
        <v>-179230</v>
      </c>
      <c r="G10" s="92"/>
    </row>
    <row r="11" spans="1:7" ht="14.25" customHeight="1">
      <c r="A11" s="99"/>
      <c r="B11" s="99"/>
      <c r="C11" s="7" t="s">
        <v>132</v>
      </c>
      <c r="D11" s="13">
        <v>12568000</v>
      </c>
      <c r="E11" s="13">
        <v>12595126</v>
      </c>
      <c r="F11" s="13">
        <f t="shared" si="1"/>
        <v>-27126</v>
      </c>
      <c r="G11" s="92"/>
    </row>
    <row r="12" spans="1:7" ht="14.25" customHeight="1">
      <c r="A12" s="99"/>
      <c r="B12" s="99"/>
      <c r="C12" s="7" t="s">
        <v>133</v>
      </c>
      <c r="D12" s="13">
        <v>12568000</v>
      </c>
      <c r="E12" s="13">
        <v>12595126</v>
      </c>
      <c r="F12" s="13">
        <f t="shared" si="1"/>
        <v>-27126</v>
      </c>
      <c r="G12" s="92"/>
    </row>
    <row r="13" spans="1:7" ht="14.25" customHeight="1">
      <c r="A13" s="99"/>
      <c r="B13" s="99"/>
      <c r="C13" s="7" t="s">
        <v>86</v>
      </c>
      <c r="D13" s="13">
        <v>5000</v>
      </c>
      <c r="E13" s="13">
        <v>5762</v>
      </c>
      <c r="F13" s="13">
        <f t="shared" si="1"/>
        <v>-762</v>
      </c>
      <c r="G13" s="92"/>
    </row>
    <row r="14" spans="1:7" ht="14.25" customHeight="1">
      <c r="A14" s="99"/>
      <c r="B14" s="99"/>
      <c r="C14" s="7" t="s">
        <v>87</v>
      </c>
      <c r="D14" s="13">
        <v>1050000</v>
      </c>
      <c r="E14" s="13">
        <v>1057909</v>
      </c>
      <c r="F14" s="13">
        <f t="shared" si="1"/>
        <v>-7909</v>
      </c>
      <c r="G14" s="92"/>
    </row>
    <row r="15" spans="1:7" ht="14.25" customHeight="1">
      <c r="A15" s="99"/>
      <c r="B15" s="99"/>
      <c r="C15" s="7" t="s">
        <v>135</v>
      </c>
      <c r="D15" s="13">
        <v>700000</v>
      </c>
      <c r="E15" s="13">
        <v>707000</v>
      </c>
      <c r="F15" s="13">
        <f t="shared" si="1"/>
        <v>-7000</v>
      </c>
      <c r="G15" s="92"/>
    </row>
    <row r="16" spans="1:7" ht="14.25" customHeight="1">
      <c r="A16" s="99"/>
      <c r="B16" s="99"/>
      <c r="C16" s="7" t="s">
        <v>118</v>
      </c>
      <c r="D16" s="13">
        <v>350000</v>
      </c>
      <c r="E16" s="13">
        <v>350909</v>
      </c>
      <c r="F16" s="13">
        <f t="shared" si="1"/>
        <v>-909</v>
      </c>
      <c r="G16" s="92"/>
    </row>
    <row r="17" spans="1:7" ht="14.25" customHeight="1">
      <c r="A17" s="99"/>
      <c r="B17" s="99"/>
      <c r="C17" s="7" t="s">
        <v>119</v>
      </c>
      <c r="D17" s="13">
        <v>350000</v>
      </c>
      <c r="E17" s="13">
        <v>350909</v>
      </c>
      <c r="F17" s="13">
        <f t="shared" si="0"/>
        <v>-909</v>
      </c>
      <c r="G17" s="92"/>
    </row>
    <row r="18" spans="1:7" ht="14.25" customHeight="1">
      <c r="A18" s="99"/>
      <c r="B18" s="100"/>
      <c r="C18" s="8" t="s">
        <v>75</v>
      </c>
      <c r="D18" s="14">
        <v>87859000</v>
      </c>
      <c r="E18" s="14">
        <v>88074027</v>
      </c>
      <c r="F18" s="14">
        <f t="shared" si="0"/>
        <v>-215027</v>
      </c>
      <c r="G18" s="93"/>
    </row>
    <row r="19" spans="1:7" ht="14.25" customHeight="1">
      <c r="A19" s="99"/>
      <c r="B19" s="98" t="s">
        <v>12</v>
      </c>
      <c r="C19" s="7" t="s">
        <v>88</v>
      </c>
      <c r="D19" s="13">
        <v>69315000</v>
      </c>
      <c r="E19" s="13">
        <v>68547576</v>
      </c>
      <c r="F19" s="13">
        <f t="shared" si="0"/>
        <v>767424</v>
      </c>
      <c r="G19" s="92"/>
    </row>
    <row r="20" spans="1:7" ht="14.25" customHeight="1">
      <c r="A20" s="99"/>
      <c r="B20" s="99"/>
      <c r="C20" s="7" t="s">
        <v>136</v>
      </c>
      <c r="D20" s="13">
        <v>26818000</v>
      </c>
      <c r="E20" s="13">
        <v>26190955</v>
      </c>
      <c r="F20" s="13">
        <f t="shared" ref="F20:F66" si="2">D20-E20</f>
        <v>627045</v>
      </c>
      <c r="G20" s="92"/>
    </row>
    <row r="21" spans="1:7" ht="14.25" customHeight="1">
      <c r="A21" s="99"/>
      <c r="B21" s="99"/>
      <c r="C21" s="7" t="s">
        <v>137</v>
      </c>
      <c r="D21" s="13">
        <v>21500000</v>
      </c>
      <c r="E21" s="13">
        <v>20986203</v>
      </c>
      <c r="F21" s="13">
        <f t="shared" si="2"/>
        <v>513797</v>
      </c>
      <c r="G21" s="92"/>
    </row>
    <row r="22" spans="1:7" ht="14.25" customHeight="1">
      <c r="A22" s="99"/>
      <c r="B22" s="99"/>
      <c r="C22" s="7" t="s">
        <v>177</v>
      </c>
      <c r="D22" s="13">
        <v>417000</v>
      </c>
      <c r="E22" s="13">
        <v>416640</v>
      </c>
      <c r="F22" s="13">
        <f t="shared" si="2"/>
        <v>360</v>
      </c>
      <c r="G22" s="92"/>
    </row>
    <row r="23" spans="1:7" ht="14.25" customHeight="1">
      <c r="A23" s="99"/>
      <c r="B23" s="99"/>
      <c r="C23" s="7" t="s">
        <v>138</v>
      </c>
      <c r="D23" s="13">
        <v>156000</v>
      </c>
      <c r="E23" s="13">
        <v>156000</v>
      </c>
      <c r="F23" s="13">
        <f t="shared" si="2"/>
        <v>0</v>
      </c>
      <c r="G23" s="92"/>
    </row>
    <row r="24" spans="1:7" ht="14.25" customHeight="1">
      <c r="A24" s="99"/>
      <c r="B24" s="99"/>
      <c r="C24" s="7" t="s">
        <v>178</v>
      </c>
      <c r="D24" s="13">
        <v>570000</v>
      </c>
      <c r="E24" s="13">
        <v>568612</v>
      </c>
      <c r="F24" s="13">
        <f t="shared" si="2"/>
        <v>1388</v>
      </c>
      <c r="G24" s="92"/>
    </row>
    <row r="25" spans="1:7" ht="14.25" customHeight="1">
      <c r="A25" s="99"/>
      <c r="B25" s="99"/>
      <c r="C25" s="7" t="s">
        <v>139</v>
      </c>
      <c r="D25" s="13">
        <v>625000</v>
      </c>
      <c r="E25" s="13">
        <v>624320</v>
      </c>
      <c r="F25" s="13">
        <f t="shared" si="2"/>
        <v>680</v>
      </c>
      <c r="G25" s="92"/>
    </row>
    <row r="26" spans="1:7" ht="14.25" customHeight="1">
      <c r="A26" s="99"/>
      <c r="B26" s="99"/>
      <c r="C26" s="7" t="s">
        <v>140</v>
      </c>
      <c r="D26" s="13">
        <v>490000</v>
      </c>
      <c r="E26" s="13">
        <v>486300</v>
      </c>
      <c r="F26" s="13">
        <f t="shared" si="2"/>
        <v>3700</v>
      </c>
      <c r="G26" s="92"/>
    </row>
    <row r="27" spans="1:7" ht="14.25" customHeight="1">
      <c r="A27" s="99"/>
      <c r="B27" s="99"/>
      <c r="C27" s="7" t="s">
        <v>141</v>
      </c>
      <c r="D27" s="13">
        <v>500000</v>
      </c>
      <c r="E27" s="13">
        <v>417828</v>
      </c>
      <c r="F27" s="13">
        <f t="shared" si="2"/>
        <v>82172</v>
      </c>
      <c r="G27" s="92"/>
    </row>
    <row r="28" spans="1:7" ht="14.25" customHeight="1">
      <c r="A28" s="99"/>
      <c r="B28" s="99"/>
      <c r="C28" s="7" t="s">
        <v>142</v>
      </c>
      <c r="D28" s="13">
        <v>220000</v>
      </c>
      <c r="E28" s="13">
        <v>214731</v>
      </c>
      <c r="F28" s="13">
        <f t="shared" si="2"/>
        <v>5269</v>
      </c>
      <c r="G28" s="92"/>
    </row>
    <row r="29" spans="1:7" ht="14.25" customHeight="1">
      <c r="A29" s="99"/>
      <c r="B29" s="99"/>
      <c r="C29" s="7" t="s">
        <v>179</v>
      </c>
      <c r="D29" s="13">
        <v>1600000</v>
      </c>
      <c r="E29" s="13">
        <v>1590000</v>
      </c>
      <c r="F29" s="13">
        <f t="shared" si="2"/>
        <v>10000</v>
      </c>
      <c r="G29" s="92"/>
    </row>
    <row r="30" spans="1:7" ht="14.25" customHeight="1">
      <c r="A30" s="99"/>
      <c r="B30" s="99"/>
      <c r="C30" s="7" t="s">
        <v>143</v>
      </c>
      <c r="D30" s="13">
        <v>680000</v>
      </c>
      <c r="E30" s="13">
        <v>670321</v>
      </c>
      <c r="F30" s="13">
        <f t="shared" si="2"/>
        <v>9679</v>
      </c>
      <c r="G30" s="92"/>
    </row>
    <row r="31" spans="1:7" ht="14.25" customHeight="1">
      <c r="A31" s="99"/>
      <c r="B31" s="99"/>
      <c r="C31" s="7" t="s">
        <v>144</v>
      </c>
      <c r="D31" s="13">
        <v>60000</v>
      </c>
      <c r="E31" s="13">
        <v>60000</v>
      </c>
      <c r="F31" s="13">
        <f t="shared" si="2"/>
        <v>0</v>
      </c>
      <c r="G31" s="92"/>
    </row>
    <row r="32" spans="1:7" ht="14.25" customHeight="1">
      <c r="A32" s="99"/>
      <c r="B32" s="99"/>
      <c r="C32" s="7" t="s">
        <v>145</v>
      </c>
      <c r="D32" s="13">
        <v>9500000</v>
      </c>
      <c r="E32" s="13">
        <v>9484494</v>
      </c>
      <c r="F32" s="13">
        <f t="shared" si="2"/>
        <v>15506</v>
      </c>
      <c r="G32" s="92"/>
    </row>
    <row r="33" spans="1:7" ht="14.25" customHeight="1">
      <c r="A33" s="99"/>
      <c r="B33" s="99"/>
      <c r="C33" s="7" t="s">
        <v>146</v>
      </c>
      <c r="D33" s="13">
        <v>25090000</v>
      </c>
      <c r="E33" s="13">
        <v>25041869</v>
      </c>
      <c r="F33" s="13">
        <f t="shared" si="2"/>
        <v>48131</v>
      </c>
      <c r="G33" s="92"/>
    </row>
    <row r="34" spans="1:7" ht="14.25" customHeight="1">
      <c r="A34" s="99"/>
      <c r="B34" s="99"/>
      <c r="C34" s="7" t="s">
        <v>147</v>
      </c>
      <c r="D34" s="13">
        <v>25000000</v>
      </c>
      <c r="E34" s="13">
        <v>24952797</v>
      </c>
      <c r="F34" s="13">
        <f t="shared" si="2"/>
        <v>47203</v>
      </c>
      <c r="G34" s="92"/>
    </row>
    <row r="35" spans="1:7" ht="14.25" customHeight="1">
      <c r="A35" s="99"/>
      <c r="B35" s="99"/>
      <c r="C35" s="7" t="s">
        <v>148</v>
      </c>
      <c r="D35" s="13">
        <v>90000</v>
      </c>
      <c r="E35" s="13">
        <v>89072</v>
      </c>
      <c r="F35" s="13">
        <f t="shared" si="2"/>
        <v>928</v>
      </c>
      <c r="G35" s="92"/>
    </row>
    <row r="36" spans="1:7" ht="14.25" customHeight="1">
      <c r="A36" s="99"/>
      <c r="B36" s="99"/>
      <c r="C36" s="7" t="s">
        <v>150</v>
      </c>
      <c r="D36" s="13">
        <v>537000</v>
      </c>
      <c r="E36" s="13">
        <v>536400</v>
      </c>
      <c r="F36" s="13">
        <f t="shared" si="2"/>
        <v>600</v>
      </c>
      <c r="G36" s="92"/>
    </row>
    <row r="37" spans="1:7" ht="14.25" customHeight="1">
      <c r="A37" s="99"/>
      <c r="B37" s="99"/>
      <c r="C37" s="7" t="s">
        <v>151</v>
      </c>
      <c r="D37" s="13">
        <v>7370000</v>
      </c>
      <c r="E37" s="13">
        <v>7293858</v>
      </c>
      <c r="F37" s="13">
        <f t="shared" si="2"/>
        <v>76142</v>
      </c>
      <c r="G37" s="92"/>
    </row>
    <row r="38" spans="1:7" ht="14.25" customHeight="1">
      <c r="A38" s="99"/>
      <c r="B38" s="99"/>
      <c r="C38" s="7" t="s">
        <v>89</v>
      </c>
      <c r="D38" s="13">
        <v>7650000</v>
      </c>
      <c r="E38" s="13">
        <v>6981922</v>
      </c>
      <c r="F38" s="13">
        <f t="shared" si="2"/>
        <v>668078</v>
      </c>
      <c r="G38" s="92"/>
    </row>
    <row r="39" spans="1:7" ht="14.25" customHeight="1">
      <c r="A39" s="99"/>
      <c r="B39" s="99"/>
      <c r="C39" s="7" t="s">
        <v>152</v>
      </c>
      <c r="D39" s="13">
        <v>3500000</v>
      </c>
      <c r="E39" s="13">
        <v>3309313</v>
      </c>
      <c r="F39" s="13">
        <f t="shared" si="2"/>
        <v>190687</v>
      </c>
      <c r="G39" s="92"/>
    </row>
    <row r="40" spans="1:7" ht="14.25" customHeight="1">
      <c r="A40" s="99"/>
      <c r="B40" s="99"/>
      <c r="C40" s="7" t="s">
        <v>153</v>
      </c>
      <c r="D40" s="13">
        <v>20000</v>
      </c>
      <c r="E40" s="13">
        <v>8814</v>
      </c>
      <c r="F40" s="13">
        <f t="shared" si="2"/>
        <v>11186</v>
      </c>
      <c r="G40" s="92"/>
    </row>
    <row r="41" spans="1:7" ht="14.25" customHeight="1">
      <c r="A41" s="99"/>
      <c r="B41" s="99"/>
      <c r="C41" s="7" t="s">
        <v>154</v>
      </c>
      <c r="D41" s="13">
        <v>1300000</v>
      </c>
      <c r="E41" s="13">
        <v>1013924</v>
      </c>
      <c r="F41" s="13">
        <f t="shared" si="2"/>
        <v>286076</v>
      </c>
      <c r="G41" s="92"/>
    </row>
    <row r="42" spans="1:7" ht="14.25" customHeight="1">
      <c r="A42" s="99"/>
      <c r="B42" s="99"/>
      <c r="C42" s="7" t="s">
        <v>155</v>
      </c>
      <c r="D42" s="13">
        <v>1000000</v>
      </c>
      <c r="E42" s="13">
        <v>985258</v>
      </c>
      <c r="F42" s="13">
        <f t="shared" si="2"/>
        <v>14742</v>
      </c>
      <c r="G42" s="92"/>
    </row>
    <row r="43" spans="1:7" ht="14.25" customHeight="1">
      <c r="A43" s="99"/>
      <c r="B43" s="99"/>
      <c r="C43" s="7" t="s">
        <v>156</v>
      </c>
      <c r="D43" s="13">
        <v>90000</v>
      </c>
      <c r="E43" s="13">
        <v>69610</v>
      </c>
      <c r="F43" s="13">
        <f t="shared" si="2"/>
        <v>20390</v>
      </c>
      <c r="G43" s="92"/>
    </row>
    <row r="44" spans="1:7" ht="14.25" customHeight="1">
      <c r="A44" s="99"/>
      <c r="B44" s="99"/>
      <c r="C44" s="7" t="s">
        <v>157</v>
      </c>
      <c r="D44" s="13">
        <v>970000</v>
      </c>
      <c r="E44" s="13">
        <v>851430</v>
      </c>
      <c r="F44" s="13">
        <f t="shared" si="2"/>
        <v>118570</v>
      </c>
      <c r="G44" s="92"/>
    </row>
    <row r="45" spans="1:7" ht="14.25" customHeight="1">
      <c r="A45" s="99"/>
      <c r="B45" s="99"/>
      <c r="C45" s="7" t="s">
        <v>158</v>
      </c>
      <c r="D45" s="13">
        <v>70000</v>
      </c>
      <c r="E45" s="13">
        <v>67070</v>
      </c>
      <c r="F45" s="13">
        <f t="shared" si="2"/>
        <v>2930</v>
      </c>
      <c r="G45" s="92"/>
    </row>
    <row r="46" spans="1:7" ht="14.25" customHeight="1">
      <c r="A46" s="99"/>
      <c r="B46" s="99"/>
      <c r="C46" s="7" t="s">
        <v>159</v>
      </c>
      <c r="D46" s="13">
        <v>660000</v>
      </c>
      <c r="E46" s="13">
        <v>657852</v>
      </c>
      <c r="F46" s="13">
        <f t="shared" si="2"/>
        <v>2148</v>
      </c>
      <c r="G46" s="92"/>
    </row>
    <row r="47" spans="1:7" ht="14.25" customHeight="1">
      <c r="A47" s="99"/>
      <c r="B47" s="99"/>
      <c r="C47" s="7" t="s">
        <v>160</v>
      </c>
      <c r="D47" s="13">
        <v>40000</v>
      </c>
      <c r="E47" s="13">
        <v>18651</v>
      </c>
      <c r="F47" s="13">
        <f t="shared" si="2"/>
        <v>21349</v>
      </c>
      <c r="G47" s="92"/>
    </row>
    <row r="48" spans="1:7" ht="14.25" customHeight="1">
      <c r="A48" s="99"/>
      <c r="B48" s="99"/>
      <c r="C48" s="7" t="s">
        <v>90</v>
      </c>
      <c r="D48" s="13">
        <v>2448000</v>
      </c>
      <c r="E48" s="13">
        <v>2282457</v>
      </c>
      <c r="F48" s="13">
        <f t="shared" si="2"/>
        <v>165543</v>
      </c>
      <c r="G48" s="92"/>
    </row>
    <row r="49" spans="1:7" ht="14.25" customHeight="1">
      <c r="A49" s="99"/>
      <c r="B49" s="99"/>
      <c r="C49" s="7" t="s">
        <v>161</v>
      </c>
      <c r="D49" s="13">
        <v>550000</v>
      </c>
      <c r="E49" s="13">
        <v>531641</v>
      </c>
      <c r="F49" s="13">
        <f t="shared" si="2"/>
        <v>18359</v>
      </c>
      <c r="G49" s="92"/>
    </row>
    <row r="50" spans="1:7" ht="14.25" customHeight="1">
      <c r="A50" s="99"/>
      <c r="B50" s="99"/>
      <c r="C50" s="7" t="s">
        <v>162</v>
      </c>
      <c r="D50" s="13">
        <v>0</v>
      </c>
      <c r="E50" s="13">
        <v>0</v>
      </c>
      <c r="F50" s="13">
        <f t="shared" si="2"/>
        <v>0</v>
      </c>
      <c r="G50" s="92"/>
    </row>
    <row r="51" spans="1:7" ht="14.25" customHeight="1">
      <c r="A51" s="99"/>
      <c r="B51" s="99"/>
      <c r="C51" s="7" t="s">
        <v>120</v>
      </c>
      <c r="D51" s="13">
        <v>235000</v>
      </c>
      <c r="E51" s="13">
        <v>227694</v>
      </c>
      <c r="F51" s="13">
        <f t="shared" si="2"/>
        <v>7306</v>
      </c>
      <c r="G51" s="92"/>
    </row>
    <row r="52" spans="1:7" ht="14.25" customHeight="1">
      <c r="A52" s="99"/>
      <c r="B52" s="99"/>
      <c r="C52" s="7" t="s">
        <v>121</v>
      </c>
      <c r="D52" s="13">
        <v>410000</v>
      </c>
      <c r="E52" s="13">
        <v>401500</v>
      </c>
      <c r="F52" s="13">
        <f t="shared" si="2"/>
        <v>8500</v>
      </c>
      <c r="G52" s="92"/>
    </row>
    <row r="53" spans="1:7" ht="14.25" customHeight="1">
      <c r="A53" s="99"/>
      <c r="B53" s="99"/>
      <c r="C53" s="7" t="s">
        <v>122</v>
      </c>
      <c r="D53" s="13">
        <v>0</v>
      </c>
      <c r="E53" s="13">
        <v>0</v>
      </c>
      <c r="F53" s="13">
        <f t="shared" si="2"/>
        <v>0</v>
      </c>
      <c r="G53" s="92"/>
    </row>
    <row r="54" spans="1:7" ht="14.25" customHeight="1">
      <c r="A54" s="99"/>
      <c r="B54" s="99"/>
      <c r="C54" s="7" t="s">
        <v>163</v>
      </c>
      <c r="D54" s="13">
        <v>120000</v>
      </c>
      <c r="E54" s="13">
        <v>101230</v>
      </c>
      <c r="F54" s="13">
        <f t="shared" si="2"/>
        <v>18770</v>
      </c>
      <c r="G54" s="92"/>
    </row>
    <row r="55" spans="1:7" ht="14.25" customHeight="1">
      <c r="A55" s="99"/>
      <c r="B55" s="99"/>
      <c r="C55" s="7" t="s">
        <v>164</v>
      </c>
      <c r="D55" s="13">
        <v>100000</v>
      </c>
      <c r="E55" s="13">
        <v>87523</v>
      </c>
      <c r="F55" s="13">
        <f t="shared" si="2"/>
        <v>12477</v>
      </c>
      <c r="G55" s="92"/>
    </row>
    <row r="56" spans="1:7" ht="14.25" customHeight="1">
      <c r="A56" s="99"/>
      <c r="B56" s="99"/>
      <c r="C56" s="7" t="s">
        <v>123</v>
      </c>
      <c r="D56" s="13">
        <v>60000</v>
      </c>
      <c r="E56" s="13">
        <v>52144</v>
      </c>
      <c r="F56" s="13">
        <f t="shared" si="2"/>
        <v>7856</v>
      </c>
      <c r="G56" s="92"/>
    </row>
    <row r="57" spans="1:7" ht="14.25" customHeight="1">
      <c r="A57" s="99"/>
      <c r="B57" s="99"/>
      <c r="C57" s="7" t="s">
        <v>124</v>
      </c>
      <c r="D57" s="13">
        <v>20000</v>
      </c>
      <c r="E57" s="13">
        <v>11405</v>
      </c>
      <c r="F57" s="13">
        <f t="shared" si="2"/>
        <v>8595</v>
      </c>
      <c r="G57" s="92"/>
    </row>
    <row r="58" spans="1:7" ht="14.25" customHeight="1">
      <c r="A58" s="99"/>
      <c r="B58" s="99"/>
      <c r="C58" s="7" t="s">
        <v>165</v>
      </c>
      <c r="D58" s="13">
        <v>0</v>
      </c>
      <c r="E58" s="13">
        <v>0</v>
      </c>
      <c r="F58" s="13">
        <f t="shared" si="2"/>
        <v>0</v>
      </c>
      <c r="G58" s="92"/>
    </row>
    <row r="59" spans="1:7" ht="14.25" customHeight="1">
      <c r="A59" s="99"/>
      <c r="B59" s="99"/>
      <c r="C59" s="7" t="s">
        <v>166</v>
      </c>
      <c r="D59" s="13">
        <v>170000</v>
      </c>
      <c r="E59" s="13">
        <v>162000</v>
      </c>
      <c r="F59" s="13">
        <f t="shared" si="2"/>
        <v>8000</v>
      </c>
      <c r="G59" s="92"/>
    </row>
    <row r="60" spans="1:7" ht="14.25" customHeight="1">
      <c r="A60" s="99"/>
      <c r="B60" s="99"/>
      <c r="C60" s="7" t="s">
        <v>125</v>
      </c>
      <c r="D60" s="13">
        <v>25000</v>
      </c>
      <c r="E60" s="13">
        <v>19570</v>
      </c>
      <c r="F60" s="13">
        <f t="shared" si="2"/>
        <v>5430</v>
      </c>
      <c r="G60" s="92"/>
    </row>
    <row r="61" spans="1:7" ht="14.25" customHeight="1">
      <c r="A61" s="99"/>
      <c r="B61" s="99"/>
      <c r="C61" s="7" t="s">
        <v>167</v>
      </c>
      <c r="D61" s="13">
        <v>348000</v>
      </c>
      <c r="E61" s="13">
        <v>348000</v>
      </c>
      <c r="F61" s="13">
        <f t="shared" si="2"/>
        <v>0</v>
      </c>
      <c r="G61" s="92"/>
    </row>
    <row r="62" spans="1:7" ht="14.25" customHeight="1">
      <c r="A62" s="99"/>
      <c r="B62" s="99"/>
      <c r="C62" s="7" t="s">
        <v>168</v>
      </c>
      <c r="D62" s="13">
        <v>80000</v>
      </c>
      <c r="E62" s="13">
        <v>42746</v>
      </c>
      <c r="F62" s="13">
        <f t="shared" si="2"/>
        <v>37254</v>
      </c>
      <c r="G62" s="92"/>
    </row>
    <row r="63" spans="1:7" ht="14.25" customHeight="1">
      <c r="A63" s="99"/>
      <c r="B63" s="99"/>
      <c r="C63" s="7" t="s">
        <v>169</v>
      </c>
      <c r="D63" s="13">
        <v>210000</v>
      </c>
      <c r="E63" s="13">
        <v>192750</v>
      </c>
      <c r="F63" s="13">
        <f t="shared" si="2"/>
        <v>17250</v>
      </c>
      <c r="G63" s="92"/>
    </row>
    <row r="64" spans="1:7" ht="14.25" customHeight="1">
      <c r="A64" s="99"/>
      <c r="B64" s="99"/>
      <c r="C64" s="7" t="s">
        <v>126</v>
      </c>
      <c r="D64" s="13">
        <v>120000</v>
      </c>
      <c r="E64" s="13">
        <v>104254</v>
      </c>
      <c r="F64" s="13">
        <f t="shared" si="2"/>
        <v>15746</v>
      </c>
      <c r="G64" s="92"/>
    </row>
    <row r="65" spans="1:7" ht="14.25" customHeight="1">
      <c r="A65" s="99"/>
      <c r="B65" s="99"/>
      <c r="C65" s="7" t="s">
        <v>127</v>
      </c>
      <c r="D65" s="13">
        <v>120000</v>
      </c>
      <c r="E65" s="13">
        <v>104254</v>
      </c>
      <c r="F65" s="13">
        <f t="shared" si="2"/>
        <v>15746</v>
      </c>
      <c r="G65" s="92"/>
    </row>
    <row r="66" spans="1:7" ht="14.25" customHeight="1">
      <c r="A66" s="99"/>
      <c r="B66" s="99"/>
      <c r="C66" s="7" t="s">
        <v>91</v>
      </c>
      <c r="D66" s="13">
        <v>710000</v>
      </c>
      <c r="E66" s="13">
        <v>707000</v>
      </c>
      <c r="F66" s="13">
        <f t="shared" si="2"/>
        <v>3000</v>
      </c>
      <c r="G66" s="92"/>
    </row>
    <row r="67" spans="1:7" ht="14.25" customHeight="1">
      <c r="A67" s="99"/>
      <c r="B67" s="99"/>
      <c r="C67" s="9" t="s">
        <v>170</v>
      </c>
      <c r="D67" s="69">
        <v>710000</v>
      </c>
      <c r="E67" s="69">
        <v>707000</v>
      </c>
      <c r="F67" s="13">
        <f t="shared" si="0"/>
        <v>3000</v>
      </c>
      <c r="G67" s="94"/>
    </row>
    <row r="68" spans="1:7" ht="14.25" customHeight="1">
      <c r="A68" s="99"/>
      <c r="B68" s="100"/>
      <c r="C68" s="8" t="s">
        <v>76</v>
      </c>
      <c r="D68" s="14">
        <v>80123000</v>
      </c>
      <c r="E68" s="14">
        <v>78518955</v>
      </c>
      <c r="F68" s="14">
        <f t="shared" si="0"/>
        <v>1604045</v>
      </c>
      <c r="G68" s="93"/>
    </row>
    <row r="69" spans="1:7" ht="14.25" customHeight="1">
      <c r="A69" s="100"/>
      <c r="B69" s="113" t="s">
        <v>77</v>
      </c>
      <c r="C69" s="114"/>
      <c r="D69" s="14">
        <v>7736000</v>
      </c>
      <c r="E69" s="14">
        <v>9555072</v>
      </c>
      <c r="F69" s="14">
        <f>F18-F68</f>
        <v>-1819072</v>
      </c>
      <c r="G69" s="93"/>
    </row>
    <row r="70" spans="1:7" ht="14.25" customHeight="1">
      <c r="A70" s="130" t="s">
        <v>41</v>
      </c>
      <c r="B70" s="130" t="s">
        <v>11</v>
      </c>
      <c r="C70" s="6" t="s">
        <v>94</v>
      </c>
      <c r="D70" s="79">
        <v>230000</v>
      </c>
      <c r="E70" s="79">
        <v>230000</v>
      </c>
      <c r="F70" s="13">
        <f t="shared" ref="F70:F75" si="3">D70-E70</f>
        <v>0</v>
      </c>
      <c r="G70" s="91"/>
    </row>
    <row r="71" spans="1:7" ht="14.25" customHeight="1">
      <c r="A71" s="130"/>
      <c r="B71" s="130"/>
      <c r="C71" s="7" t="s">
        <v>180</v>
      </c>
      <c r="D71" s="13">
        <v>230000</v>
      </c>
      <c r="E71" s="13">
        <v>230000</v>
      </c>
      <c r="F71" s="13">
        <f t="shared" si="3"/>
        <v>0</v>
      </c>
      <c r="G71" s="92"/>
    </row>
    <row r="72" spans="1:7" ht="14.25" customHeight="1">
      <c r="A72" s="130"/>
      <c r="B72" s="130"/>
      <c r="C72" s="8" t="s">
        <v>40</v>
      </c>
      <c r="D72" s="14">
        <v>230000</v>
      </c>
      <c r="E72" s="14">
        <v>230000</v>
      </c>
      <c r="F72" s="14">
        <f t="shared" si="3"/>
        <v>0</v>
      </c>
      <c r="G72" s="93"/>
    </row>
    <row r="73" spans="1:7" ht="14.25" customHeight="1">
      <c r="A73" s="130"/>
      <c r="B73" s="98" t="s">
        <v>12</v>
      </c>
      <c r="C73" s="83" t="s">
        <v>96</v>
      </c>
      <c r="D73" s="79">
        <v>346000</v>
      </c>
      <c r="E73" s="79">
        <v>345276</v>
      </c>
      <c r="F73" s="13">
        <f t="shared" si="3"/>
        <v>724</v>
      </c>
      <c r="G73" s="91"/>
    </row>
    <row r="74" spans="1:7" ht="14.25" customHeight="1">
      <c r="A74" s="130"/>
      <c r="B74" s="129"/>
      <c r="C74" s="7" t="s">
        <v>181</v>
      </c>
      <c r="D74" s="13">
        <v>346000</v>
      </c>
      <c r="E74" s="13">
        <v>345276</v>
      </c>
      <c r="F74" s="13">
        <f t="shared" si="3"/>
        <v>724</v>
      </c>
      <c r="G74" s="92"/>
    </row>
    <row r="75" spans="1:7" ht="14.25" customHeight="1">
      <c r="A75" s="130"/>
      <c r="B75" s="116"/>
      <c r="C75" s="8" t="s">
        <v>39</v>
      </c>
      <c r="D75" s="14">
        <v>346000</v>
      </c>
      <c r="E75" s="14">
        <v>345276</v>
      </c>
      <c r="F75" s="14">
        <f t="shared" si="3"/>
        <v>724</v>
      </c>
      <c r="G75" s="93"/>
    </row>
    <row r="76" spans="1:7" ht="14.25" customHeight="1">
      <c r="A76" s="130"/>
      <c r="B76" s="105" t="s">
        <v>38</v>
      </c>
      <c r="C76" s="105"/>
      <c r="D76" s="14">
        <v>-116000</v>
      </c>
      <c r="E76" s="14">
        <v>-115276</v>
      </c>
      <c r="F76" s="14">
        <f>F72-F75</f>
        <v>-724</v>
      </c>
      <c r="G76" s="93"/>
    </row>
    <row r="77" spans="1:7" ht="14.25" customHeight="1">
      <c r="A77" s="98" t="s">
        <v>97</v>
      </c>
      <c r="B77" s="96" t="s">
        <v>93</v>
      </c>
      <c r="C77" s="8" t="s">
        <v>61</v>
      </c>
      <c r="D77" s="14">
        <v>0</v>
      </c>
      <c r="E77" s="14">
        <v>0</v>
      </c>
      <c r="F77" s="14">
        <f t="shared" ref="F77:F82" si="4">D77-E77</f>
        <v>0</v>
      </c>
      <c r="G77" s="93"/>
    </row>
    <row r="78" spans="1:7" ht="14.25" customHeight="1">
      <c r="A78" s="99"/>
      <c r="B78" s="98" t="s">
        <v>12</v>
      </c>
      <c r="C78" s="7" t="s">
        <v>99</v>
      </c>
      <c r="D78" s="13">
        <v>7000000</v>
      </c>
      <c r="E78" s="13">
        <v>7000000</v>
      </c>
      <c r="F78" s="13">
        <f t="shared" si="4"/>
        <v>0</v>
      </c>
      <c r="G78" s="92"/>
    </row>
    <row r="79" spans="1:7" ht="14.25" customHeight="1">
      <c r="A79" s="99"/>
      <c r="B79" s="99"/>
      <c r="C79" s="7" t="s">
        <v>174</v>
      </c>
      <c r="D79" s="13">
        <v>7000000</v>
      </c>
      <c r="E79" s="13">
        <v>7000000</v>
      </c>
      <c r="F79" s="13">
        <f>D79-E79</f>
        <v>0</v>
      </c>
      <c r="G79" s="92"/>
    </row>
    <row r="80" spans="1:7" ht="14.25" customHeight="1">
      <c r="A80" s="99"/>
      <c r="B80" s="99"/>
      <c r="C80" s="7" t="s">
        <v>100</v>
      </c>
      <c r="D80" s="13">
        <v>620000</v>
      </c>
      <c r="E80" s="13">
        <v>616050</v>
      </c>
      <c r="F80" s="13">
        <f>D80-E80</f>
        <v>3950</v>
      </c>
      <c r="G80" s="92"/>
    </row>
    <row r="81" spans="1:7" ht="14.25" customHeight="1">
      <c r="A81" s="99"/>
      <c r="B81" s="103"/>
      <c r="C81" s="7" t="s">
        <v>175</v>
      </c>
      <c r="D81" s="13">
        <v>620000</v>
      </c>
      <c r="E81" s="13">
        <v>616050</v>
      </c>
      <c r="F81" s="13">
        <f t="shared" si="4"/>
        <v>3950</v>
      </c>
      <c r="G81" s="92"/>
    </row>
    <row r="82" spans="1:7" ht="14.25" customHeight="1">
      <c r="A82" s="99"/>
      <c r="B82" s="104"/>
      <c r="C82" s="8" t="s">
        <v>78</v>
      </c>
      <c r="D82" s="14">
        <v>7620000</v>
      </c>
      <c r="E82" s="14">
        <v>7616050</v>
      </c>
      <c r="F82" s="14">
        <f t="shared" si="4"/>
        <v>3950</v>
      </c>
      <c r="G82" s="93"/>
    </row>
    <row r="83" spans="1:7" ht="14.25" customHeight="1">
      <c r="A83" s="100"/>
      <c r="B83" s="105" t="s">
        <v>79</v>
      </c>
      <c r="C83" s="105"/>
      <c r="D83" s="14">
        <v>-7620000</v>
      </c>
      <c r="E83" s="14">
        <v>-7616050</v>
      </c>
      <c r="F83" s="14">
        <f>F77-F82</f>
        <v>-3950</v>
      </c>
      <c r="G83" s="93"/>
    </row>
    <row r="84" spans="1:7" ht="14.25" customHeight="1">
      <c r="A84" s="106" t="s">
        <v>14</v>
      </c>
      <c r="B84" s="106"/>
      <c r="C84" s="106"/>
      <c r="D84" s="79">
        <v>0</v>
      </c>
      <c r="E84" s="107" t="s">
        <v>101</v>
      </c>
      <c r="F84" s="109">
        <f>D84</f>
        <v>0</v>
      </c>
      <c r="G84" s="111"/>
    </row>
    <row r="85" spans="1:7" ht="14.25" customHeight="1">
      <c r="A85" s="17"/>
      <c r="B85" s="18"/>
      <c r="C85" s="19"/>
      <c r="D85" s="69">
        <v>0</v>
      </c>
      <c r="E85" s="108"/>
      <c r="F85" s="110"/>
      <c r="G85" s="112"/>
    </row>
    <row r="86" spans="1:7" ht="14.25" customHeight="1">
      <c r="A86" s="105" t="s">
        <v>45</v>
      </c>
      <c r="B86" s="105"/>
      <c r="C86" s="105"/>
      <c r="D86" s="14">
        <v>0</v>
      </c>
      <c r="E86" s="14">
        <v>1823746</v>
      </c>
      <c r="F86" s="14">
        <f>F69+F76+F83-F84</f>
        <v>-1823746</v>
      </c>
      <c r="G86" s="93"/>
    </row>
    <row r="87" spans="1:7" s="3" customFormat="1" ht="14.25" customHeight="1">
      <c r="A87" s="86"/>
      <c r="B87" s="86"/>
      <c r="C87" s="86"/>
      <c r="D87" s="16"/>
      <c r="E87" s="16"/>
      <c r="F87" s="16"/>
      <c r="G87" s="16"/>
    </row>
    <row r="88" spans="1:7" ht="14.25" customHeight="1">
      <c r="A88" s="105" t="s">
        <v>46</v>
      </c>
      <c r="B88" s="105"/>
      <c r="C88" s="105"/>
      <c r="D88" s="14">
        <v>12607464</v>
      </c>
      <c r="E88" s="14">
        <v>12607464</v>
      </c>
      <c r="F88" s="14">
        <f>D88-E88</f>
        <v>0</v>
      </c>
      <c r="G88" s="93"/>
    </row>
    <row r="89" spans="1:7" ht="14.25" customHeight="1">
      <c r="A89" s="105" t="s">
        <v>47</v>
      </c>
      <c r="B89" s="105"/>
      <c r="C89" s="105"/>
      <c r="D89" s="14">
        <v>12607464</v>
      </c>
      <c r="E89" s="14">
        <v>14431210</v>
      </c>
      <c r="F89" s="14">
        <f>F86+F88</f>
        <v>-1823746</v>
      </c>
      <c r="G89" s="93"/>
    </row>
    <row r="90" spans="1:7" ht="14.25" customHeight="1">
      <c r="A90" s="97"/>
      <c r="B90" s="97"/>
      <c r="C90" s="97"/>
      <c r="D90" s="97"/>
      <c r="E90" s="97"/>
      <c r="F90" s="97"/>
      <c r="G90" s="97"/>
    </row>
    <row r="91" spans="1:7" ht="14.25" customHeight="1"/>
    <row r="92" spans="1:7" ht="14.25" customHeight="1"/>
    <row r="93" spans="1:7" ht="14.25" customHeight="1"/>
    <row r="94" spans="1:7" ht="14.25" customHeight="1"/>
    <row r="95" spans="1:7" ht="14.25" customHeight="1"/>
    <row r="96" spans="1:7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</sheetData>
  <sheetProtection password="C6B5" sheet="1" formatCells="0" formatColumns="0" formatRows="0" insertColumns="0" insertRows="0" insertHyperlinks="0" deleteColumns="0" deleteRows="0" sort="0" autoFilter="0" pivotTables="0"/>
  <mergeCells count="25">
    <mergeCell ref="A7:C7"/>
    <mergeCell ref="A1:B1"/>
    <mergeCell ref="F1:G1"/>
    <mergeCell ref="E2:G2"/>
    <mergeCell ref="A3:G3"/>
    <mergeCell ref="A5:G5"/>
    <mergeCell ref="A8:A69"/>
    <mergeCell ref="B8:B18"/>
    <mergeCell ref="B19:B68"/>
    <mergeCell ref="B69:C69"/>
    <mergeCell ref="A70:A76"/>
    <mergeCell ref="B70:B72"/>
    <mergeCell ref="B73:B75"/>
    <mergeCell ref="B76:C76"/>
    <mergeCell ref="A90:G90"/>
    <mergeCell ref="A77:A83"/>
    <mergeCell ref="B78:B82"/>
    <mergeCell ref="B83:C83"/>
    <mergeCell ref="A84:C84"/>
    <mergeCell ref="E84:E85"/>
    <mergeCell ref="F84:F85"/>
    <mergeCell ref="G84:G85"/>
    <mergeCell ref="A86:C86"/>
    <mergeCell ref="A88:C88"/>
    <mergeCell ref="A89:C89"/>
  </mergeCells>
  <phoneticPr fontId="2"/>
  <pageMargins left="0" right="0" top="0" bottom="0" header="0" footer="0"/>
  <pageSetup paperSize="9" orientation="portrait" useFirstPageNumber="1" horizontalDpi="300" verticalDpi="300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5"/>
  <sheetViews>
    <sheetView view="pageBreakPreview" zoomScaleNormal="100" zoomScaleSheetLayoutView="100" workbookViewId="0">
      <selection sqref="A1:B1"/>
    </sheetView>
  </sheetViews>
  <sheetFormatPr defaultRowHeight="13.5"/>
  <cols>
    <col min="1" max="1" width="3.75" style="1" customWidth="1"/>
    <col min="2" max="2" width="3.375" style="1" customWidth="1"/>
    <col min="3" max="3" width="42.25" style="1" customWidth="1"/>
    <col min="4" max="7" width="12.625" style="1" customWidth="1"/>
    <col min="8" max="8" width="21.625" style="1" customWidth="1"/>
    <col min="9" max="16384" width="9" style="1"/>
  </cols>
  <sheetData>
    <row r="1" spans="1:7" ht="18.75" customHeight="1">
      <c r="A1" s="120"/>
      <c r="B1" s="120"/>
      <c r="C1" s="20"/>
      <c r="D1" s="20"/>
      <c r="E1" s="20"/>
      <c r="F1" s="121"/>
      <c r="G1" s="121"/>
    </row>
    <row r="2" spans="1:7" ht="15" customHeight="1">
      <c r="A2" s="76"/>
      <c r="B2" s="76"/>
      <c r="C2" s="76"/>
      <c r="D2" s="76"/>
      <c r="E2" s="122" t="s">
        <v>128</v>
      </c>
      <c r="F2" s="122"/>
      <c r="G2" s="122"/>
    </row>
    <row r="3" spans="1:7" ht="14.25">
      <c r="A3" s="123" t="s">
        <v>185</v>
      </c>
      <c r="B3" s="123"/>
      <c r="C3" s="123"/>
      <c r="D3" s="123"/>
      <c r="E3" s="123"/>
      <c r="F3" s="123"/>
      <c r="G3" s="123"/>
    </row>
    <row r="4" spans="1:7">
      <c r="A4" s="76"/>
      <c r="B4" s="76"/>
      <c r="C4" s="76"/>
      <c r="D4" s="76"/>
      <c r="E4" s="76"/>
      <c r="F4" s="76"/>
      <c r="G4" s="76"/>
    </row>
    <row r="5" spans="1:7">
      <c r="A5" s="120" t="s">
        <v>103</v>
      </c>
      <c r="B5" s="120"/>
      <c r="C5" s="120"/>
      <c r="D5" s="120"/>
      <c r="E5" s="120"/>
      <c r="F5" s="120"/>
      <c r="G5" s="120"/>
    </row>
    <row r="6" spans="1:7" ht="13.5" customHeight="1">
      <c r="A6" s="76"/>
      <c r="B6" s="76"/>
      <c r="C6" s="76"/>
      <c r="D6" s="76"/>
      <c r="E6" s="76"/>
      <c r="F6" s="76"/>
      <c r="G6" s="77" t="s">
        <v>57</v>
      </c>
    </row>
    <row r="7" spans="1:7" ht="14.25" customHeight="1">
      <c r="A7" s="117" t="s">
        <v>37</v>
      </c>
      <c r="B7" s="118"/>
      <c r="C7" s="119"/>
      <c r="D7" s="8" t="s">
        <v>58</v>
      </c>
      <c r="E7" s="8" t="s">
        <v>59</v>
      </c>
      <c r="F7" s="8" t="s">
        <v>60</v>
      </c>
      <c r="G7" s="8" t="s">
        <v>10</v>
      </c>
    </row>
    <row r="8" spans="1:7" ht="14.25" customHeight="1">
      <c r="A8" s="98" t="s">
        <v>48</v>
      </c>
      <c r="B8" s="98" t="s">
        <v>11</v>
      </c>
      <c r="C8" s="6" t="s">
        <v>84</v>
      </c>
      <c r="D8" s="79">
        <v>62796000</v>
      </c>
      <c r="E8" s="79">
        <v>62798778</v>
      </c>
      <c r="F8" s="13">
        <f t="shared" ref="F8:F67" si="0">D8-E8</f>
        <v>-2778</v>
      </c>
      <c r="G8" s="91"/>
    </row>
    <row r="9" spans="1:7" ht="14.25" customHeight="1">
      <c r="A9" s="99"/>
      <c r="B9" s="99"/>
      <c r="C9" s="7" t="s">
        <v>130</v>
      </c>
      <c r="D9" s="13">
        <v>59266000</v>
      </c>
      <c r="E9" s="13">
        <v>59266180</v>
      </c>
      <c r="F9" s="13">
        <f t="shared" ref="F9:F17" si="1">D9-E9</f>
        <v>-180</v>
      </c>
      <c r="G9" s="92"/>
    </row>
    <row r="10" spans="1:7" ht="14.25" customHeight="1">
      <c r="A10" s="99"/>
      <c r="B10" s="99"/>
      <c r="C10" s="7" t="s">
        <v>131</v>
      </c>
      <c r="D10" s="13">
        <v>59266000</v>
      </c>
      <c r="E10" s="13">
        <v>59266180</v>
      </c>
      <c r="F10" s="13">
        <f t="shared" si="1"/>
        <v>-180</v>
      </c>
      <c r="G10" s="92"/>
    </row>
    <row r="11" spans="1:7" ht="14.25" customHeight="1">
      <c r="A11" s="99"/>
      <c r="B11" s="99"/>
      <c r="C11" s="7" t="s">
        <v>132</v>
      </c>
      <c r="D11" s="13">
        <v>3530000</v>
      </c>
      <c r="E11" s="13">
        <v>3532598</v>
      </c>
      <c r="F11" s="13">
        <f t="shared" si="1"/>
        <v>-2598</v>
      </c>
      <c r="G11" s="92"/>
    </row>
    <row r="12" spans="1:7" ht="14.25" customHeight="1">
      <c r="A12" s="99"/>
      <c r="B12" s="99"/>
      <c r="C12" s="7" t="s">
        <v>133</v>
      </c>
      <c r="D12" s="13">
        <v>3530000</v>
      </c>
      <c r="E12" s="13">
        <v>3532598</v>
      </c>
      <c r="F12" s="13">
        <f t="shared" si="1"/>
        <v>-2598</v>
      </c>
      <c r="G12" s="92"/>
    </row>
    <row r="13" spans="1:7" ht="14.25" customHeight="1">
      <c r="A13" s="99"/>
      <c r="B13" s="99"/>
      <c r="C13" s="7" t="s">
        <v>86</v>
      </c>
      <c r="D13" s="13">
        <v>17000</v>
      </c>
      <c r="E13" s="13">
        <v>17059</v>
      </c>
      <c r="F13" s="13">
        <f t="shared" si="1"/>
        <v>-59</v>
      </c>
      <c r="G13" s="92"/>
    </row>
    <row r="14" spans="1:7" ht="14.25" customHeight="1">
      <c r="A14" s="99"/>
      <c r="B14" s="99"/>
      <c r="C14" s="7" t="s">
        <v>87</v>
      </c>
      <c r="D14" s="13">
        <v>967000</v>
      </c>
      <c r="E14" s="13">
        <v>967903</v>
      </c>
      <c r="F14" s="13">
        <f t="shared" si="1"/>
        <v>-903</v>
      </c>
      <c r="G14" s="92"/>
    </row>
    <row r="15" spans="1:7" ht="14.25" customHeight="1">
      <c r="A15" s="99"/>
      <c r="B15" s="99"/>
      <c r="C15" s="7" t="s">
        <v>134</v>
      </c>
      <c r="D15" s="13">
        <v>10000</v>
      </c>
      <c r="E15" s="13">
        <v>10306</v>
      </c>
      <c r="F15" s="13">
        <f t="shared" si="1"/>
        <v>-306</v>
      </c>
      <c r="G15" s="92"/>
    </row>
    <row r="16" spans="1:7" ht="14.25" customHeight="1">
      <c r="A16" s="99"/>
      <c r="B16" s="99"/>
      <c r="C16" s="7" t="s">
        <v>135</v>
      </c>
      <c r="D16" s="13">
        <v>813000</v>
      </c>
      <c r="E16" s="13">
        <v>813000</v>
      </c>
      <c r="F16" s="13">
        <f t="shared" si="1"/>
        <v>0</v>
      </c>
      <c r="G16" s="92"/>
    </row>
    <row r="17" spans="1:7" ht="14.25" customHeight="1">
      <c r="A17" s="99"/>
      <c r="B17" s="99"/>
      <c r="C17" s="7" t="s">
        <v>118</v>
      </c>
      <c r="D17" s="13">
        <v>144000</v>
      </c>
      <c r="E17" s="13">
        <v>144597</v>
      </c>
      <c r="F17" s="13">
        <f t="shared" si="1"/>
        <v>-597</v>
      </c>
      <c r="G17" s="92"/>
    </row>
    <row r="18" spans="1:7" ht="14.25" customHeight="1">
      <c r="A18" s="99"/>
      <c r="B18" s="99"/>
      <c r="C18" s="7" t="s">
        <v>119</v>
      </c>
      <c r="D18" s="13">
        <v>144000</v>
      </c>
      <c r="E18" s="13">
        <v>144597</v>
      </c>
      <c r="F18" s="13">
        <f t="shared" si="0"/>
        <v>-597</v>
      </c>
      <c r="G18" s="92"/>
    </row>
    <row r="19" spans="1:7" ht="14.25" customHeight="1">
      <c r="A19" s="99"/>
      <c r="B19" s="100"/>
      <c r="C19" s="8" t="s">
        <v>75</v>
      </c>
      <c r="D19" s="14">
        <v>63780000</v>
      </c>
      <c r="E19" s="14">
        <v>63783740</v>
      </c>
      <c r="F19" s="14">
        <f t="shared" si="0"/>
        <v>-3740</v>
      </c>
      <c r="G19" s="93"/>
    </row>
    <row r="20" spans="1:7" ht="14.25" customHeight="1">
      <c r="A20" s="99"/>
      <c r="B20" s="98" t="s">
        <v>12</v>
      </c>
      <c r="C20" s="7" t="s">
        <v>88</v>
      </c>
      <c r="D20" s="13">
        <v>58667100</v>
      </c>
      <c r="E20" s="13">
        <v>58664395</v>
      </c>
      <c r="F20" s="13">
        <f t="shared" si="0"/>
        <v>2705</v>
      </c>
      <c r="G20" s="92"/>
    </row>
    <row r="21" spans="1:7" ht="14.25" customHeight="1">
      <c r="A21" s="99"/>
      <c r="B21" s="99"/>
      <c r="C21" s="7" t="s">
        <v>136</v>
      </c>
      <c r="D21" s="13">
        <v>22132000</v>
      </c>
      <c r="E21" s="13">
        <v>22131006</v>
      </c>
      <c r="F21" s="13">
        <f t="shared" ref="F21:F65" si="2">D21-E21</f>
        <v>994</v>
      </c>
      <c r="G21" s="92"/>
    </row>
    <row r="22" spans="1:7" ht="14.25" customHeight="1">
      <c r="A22" s="99"/>
      <c r="B22" s="99"/>
      <c r="C22" s="7" t="s">
        <v>137</v>
      </c>
      <c r="D22" s="13">
        <v>19641000</v>
      </c>
      <c r="E22" s="13">
        <v>19640760</v>
      </c>
      <c r="F22" s="13">
        <f t="shared" si="2"/>
        <v>240</v>
      </c>
      <c r="G22" s="92"/>
    </row>
    <row r="23" spans="1:7" ht="14.25" customHeight="1">
      <c r="A23" s="99"/>
      <c r="B23" s="99"/>
      <c r="C23" s="7" t="s">
        <v>177</v>
      </c>
      <c r="D23" s="13">
        <v>284500</v>
      </c>
      <c r="E23" s="13">
        <v>284400</v>
      </c>
      <c r="F23" s="13">
        <f t="shared" si="2"/>
        <v>100</v>
      </c>
      <c r="G23" s="92"/>
    </row>
    <row r="24" spans="1:7" ht="14.25" customHeight="1">
      <c r="A24" s="99"/>
      <c r="B24" s="99"/>
      <c r="C24" s="7" t="s">
        <v>178</v>
      </c>
      <c r="D24" s="13">
        <v>480000</v>
      </c>
      <c r="E24" s="13">
        <v>480000</v>
      </c>
      <c r="F24" s="13">
        <f t="shared" si="2"/>
        <v>0</v>
      </c>
      <c r="G24" s="92"/>
    </row>
    <row r="25" spans="1:7" ht="14.25" customHeight="1">
      <c r="A25" s="99"/>
      <c r="B25" s="99"/>
      <c r="C25" s="7" t="s">
        <v>139</v>
      </c>
      <c r="D25" s="13">
        <v>488000</v>
      </c>
      <c r="E25" s="13">
        <v>487700</v>
      </c>
      <c r="F25" s="13">
        <f t="shared" si="2"/>
        <v>300</v>
      </c>
      <c r="G25" s="92"/>
    </row>
    <row r="26" spans="1:7" ht="14.25" customHeight="1">
      <c r="A26" s="99"/>
      <c r="B26" s="99"/>
      <c r="C26" s="7" t="s">
        <v>140</v>
      </c>
      <c r="D26" s="13">
        <v>426000</v>
      </c>
      <c r="E26" s="13">
        <v>426000</v>
      </c>
      <c r="F26" s="13">
        <f t="shared" si="2"/>
        <v>0</v>
      </c>
      <c r="G26" s="92"/>
    </row>
    <row r="27" spans="1:7" ht="14.25" customHeight="1">
      <c r="A27" s="99"/>
      <c r="B27" s="99"/>
      <c r="C27" s="7" t="s">
        <v>141</v>
      </c>
      <c r="D27" s="13">
        <v>571500</v>
      </c>
      <c r="E27" s="13">
        <v>571482</v>
      </c>
      <c r="F27" s="13">
        <f t="shared" si="2"/>
        <v>18</v>
      </c>
      <c r="G27" s="92"/>
    </row>
    <row r="28" spans="1:7" ht="14.25" customHeight="1">
      <c r="A28" s="99"/>
      <c r="B28" s="99"/>
      <c r="C28" s="7" t="s">
        <v>142</v>
      </c>
      <c r="D28" s="13">
        <v>201000</v>
      </c>
      <c r="E28" s="13">
        <v>200664</v>
      </c>
      <c r="F28" s="13">
        <f t="shared" si="2"/>
        <v>336</v>
      </c>
      <c r="G28" s="92"/>
    </row>
    <row r="29" spans="1:7" ht="14.25" customHeight="1">
      <c r="A29" s="99"/>
      <c r="B29" s="99"/>
      <c r="C29" s="7" t="s">
        <v>144</v>
      </c>
      <c r="D29" s="13">
        <v>40000</v>
      </c>
      <c r="E29" s="13">
        <v>40000</v>
      </c>
      <c r="F29" s="13">
        <f t="shared" si="2"/>
        <v>0</v>
      </c>
      <c r="G29" s="92"/>
    </row>
    <row r="30" spans="1:7" ht="14.25" customHeight="1">
      <c r="A30" s="99"/>
      <c r="B30" s="99"/>
      <c r="C30" s="7" t="s">
        <v>145</v>
      </c>
      <c r="D30" s="13">
        <v>7077000</v>
      </c>
      <c r="E30" s="13">
        <v>7076618</v>
      </c>
      <c r="F30" s="13">
        <f t="shared" si="2"/>
        <v>382</v>
      </c>
      <c r="G30" s="92"/>
    </row>
    <row r="31" spans="1:7" ht="14.25" customHeight="1">
      <c r="A31" s="99"/>
      <c r="B31" s="99"/>
      <c r="C31" s="7" t="s">
        <v>146</v>
      </c>
      <c r="D31" s="13">
        <v>21279500</v>
      </c>
      <c r="E31" s="13">
        <v>21278704</v>
      </c>
      <c r="F31" s="13">
        <f t="shared" si="2"/>
        <v>796</v>
      </c>
      <c r="G31" s="92"/>
    </row>
    <row r="32" spans="1:7" ht="14.25" customHeight="1">
      <c r="A32" s="99"/>
      <c r="B32" s="99"/>
      <c r="C32" s="7" t="s">
        <v>147</v>
      </c>
      <c r="D32" s="13">
        <v>21101000</v>
      </c>
      <c r="E32" s="13">
        <v>21100512</v>
      </c>
      <c r="F32" s="13">
        <f t="shared" si="2"/>
        <v>488</v>
      </c>
      <c r="G32" s="92"/>
    </row>
    <row r="33" spans="1:7" ht="14.25" customHeight="1">
      <c r="A33" s="99"/>
      <c r="B33" s="99"/>
      <c r="C33" s="7" t="s">
        <v>148</v>
      </c>
      <c r="D33" s="13">
        <v>178500</v>
      </c>
      <c r="E33" s="13">
        <v>178192</v>
      </c>
      <c r="F33" s="13">
        <f t="shared" si="2"/>
        <v>308</v>
      </c>
      <c r="G33" s="92"/>
    </row>
    <row r="34" spans="1:7" ht="14.25" customHeight="1">
      <c r="A34" s="99"/>
      <c r="B34" s="99"/>
      <c r="C34" s="7" t="s">
        <v>149</v>
      </c>
      <c r="D34" s="13">
        <v>612000</v>
      </c>
      <c r="E34" s="13">
        <v>611668</v>
      </c>
      <c r="F34" s="13">
        <f t="shared" si="2"/>
        <v>332</v>
      </c>
      <c r="G34" s="92"/>
    </row>
    <row r="35" spans="1:7" ht="14.25" customHeight="1">
      <c r="A35" s="99"/>
      <c r="B35" s="99"/>
      <c r="C35" s="7" t="s">
        <v>150</v>
      </c>
      <c r="D35" s="13">
        <v>581100</v>
      </c>
      <c r="E35" s="13">
        <v>581100</v>
      </c>
      <c r="F35" s="13">
        <f t="shared" si="2"/>
        <v>0</v>
      </c>
      <c r="G35" s="92"/>
    </row>
    <row r="36" spans="1:7" ht="14.25" customHeight="1">
      <c r="A36" s="99"/>
      <c r="B36" s="99"/>
      <c r="C36" s="7" t="s">
        <v>151</v>
      </c>
      <c r="D36" s="13">
        <v>6985500</v>
      </c>
      <c r="E36" s="13">
        <v>6985299</v>
      </c>
      <c r="F36" s="13">
        <f t="shared" si="2"/>
        <v>201</v>
      </c>
      <c r="G36" s="92"/>
    </row>
    <row r="37" spans="1:7" ht="14.25" customHeight="1">
      <c r="A37" s="99"/>
      <c r="B37" s="99"/>
      <c r="C37" s="7" t="s">
        <v>89</v>
      </c>
      <c r="D37" s="13">
        <v>6306500</v>
      </c>
      <c r="E37" s="13">
        <v>6303852</v>
      </c>
      <c r="F37" s="13">
        <f t="shared" si="2"/>
        <v>2648</v>
      </c>
      <c r="G37" s="92"/>
    </row>
    <row r="38" spans="1:7" ht="14.25" customHeight="1">
      <c r="A38" s="99"/>
      <c r="B38" s="99"/>
      <c r="C38" s="7" t="s">
        <v>152</v>
      </c>
      <c r="D38" s="13">
        <v>2386000</v>
      </c>
      <c r="E38" s="13">
        <v>2385910</v>
      </c>
      <c r="F38" s="13">
        <f t="shared" si="2"/>
        <v>90</v>
      </c>
      <c r="G38" s="92"/>
    </row>
    <row r="39" spans="1:7" ht="14.25" customHeight="1">
      <c r="A39" s="99"/>
      <c r="B39" s="99"/>
      <c r="C39" s="7" t="s">
        <v>153</v>
      </c>
      <c r="D39" s="13">
        <v>27000</v>
      </c>
      <c r="E39" s="13">
        <v>26728</v>
      </c>
      <c r="F39" s="13">
        <f t="shared" si="2"/>
        <v>272</v>
      </c>
      <c r="G39" s="92"/>
    </row>
    <row r="40" spans="1:7" ht="14.25" customHeight="1">
      <c r="A40" s="99"/>
      <c r="B40" s="99"/>
      <c r="C40" s="7" t="s">
        <v>154</v>
      </c>
      <c r="D40" s="13">
        <v>440000</v>
      </c>
      <c r="E40" s="13">
        <v>439079</v>
      </c>
      <c r="F40" s="13">
        <f t="shared" si="2"/>
        <v>921</v>
      </c>
      <c r="G40" s="92"/>
    </row>
    <row r="41" spans="1:7" ht="14.25" customHeight="1">
      <c r="A41" s="99"/>
      <c r="B41" s="99"/>
      <c r="C41" s="7" t="s">
        <v>155</v>
      </c>
      <c r="D41" s="13">
        <v>1281500</v>
      </c>
      <c r="E41" s="13">
        <v>1281102</v>
      </c>
      <c r="F41" s="13">
        <f t="shared" si="2"/>
        <v>398</v>
      </c>
      <c r="G41" s="92"/>
    </row>
    <row r="42" spans="1:7" ht="14.25" customHeight="1">
      <c r="A42" s="99"/>
      <c r="B42" s="99"/>
      <c r="C42" s="7" t="s">
        <v>156</v>
      </c>
      <c r="D42" s="13">
        <v>282500</v>
      </c>
      <c r="E42" s="13">
        <v>282441</v>
      </c>
      <c r="F42" s="13">
        <f t="shared" si="2"/>
        <v>59</v>
      </c>
      <c r="G42" s="92"/>
    </row>
    <row r="43" spans="1:7" ht="14.25" customHeight="1">
      <c r="A43" s="99"/>
      <c r="B43" s="99"/>
      <c r="C43" s="7" t="s">
        <v>157</v>
      </c>
      <c r="D43" s="13">
        <v>682500</v>
      </c>
      <c r="E43" s="13">
        <v>682309</v>
      </c>
      <c r="F43" s="13">
        <f t="shared" si="2"/>
        <v>191</v>
      </c>
      <c r="G43" s="92"/>
    </row>
    <row r="44" spans="1:7" ht="14.25" customHeight="1">
      <c r="A44" s="99"/>
      <c r="B44" s="99"/>
      <c r="C44" s="7" t="s">
        <v>158</v>
      </c>
      <c r="D44" s="13">
        <v>84000</v>
      </c>
      <c r="E44" s="13">
        <v>83723</v>
      </c>
      <c r="F44" s="13">
        <f t="shared" si="2"/>
        <v>277</v>
      </c>
      <c r="G44" s="92"/>
    </row>
    <row r="45" spans="1:7" ht="14.25" customHeight="1">
      <c r="A45" s="99"/>
      <c r="B45" s="99"/>
      <c r="C45" s="7" t="s">
        <v>159</v>
      </c>
      <c r="D45" s="13">
        <v>1115500</v>
      </c>
      <c r="E45" s="13">
        <v>1115460</v>
      </c>
      <c r="F45" s="13">
        <f t="shared" si="2"/>
        <v>40</v>
      </c>
      <c r="G45" s="92"/>
    </row>
    <row r="46" spans="1:7" ht="14.25" customHeight="1">
      <c r="A46" s="99"/>
      <c r="B46" s="99"/>
      <c r="C46" s="7" t="s">
        <v>160</v>
      </c>
      <c r="D46" s="13">
        <v>7500</v>
      </c>
      <c r="E46" s="13">
        <v>7100</v>
      </c>
      <c r="F46" s="13">
        <f t="shared" si="2"/>
        <v>400</v>
      </c>
      <c r="G46" s="92"/>
    </row>
    <row r="47" spans="1:7" ht="14.25" customHeight="1">
      <c r="A47" s="99"/>
      <c r="B47" s="99"/>
      <c r="C47" s="7" t="s">
        <v>90</v>
      </c>
      <c r="D47" s="13">
        <v>2889500</v>
      </c>
      <c r="E47" s="13">
        <v>2885080</v>
      </c>
      <c r="F47" s="13">
        <f t="shared" si="2"/>
        <v>4420</v>
      </c>
      <c r="G47" s="92"/>
    </row>
    <row r="48" spans="1:7" ht="14.25" customHeight="1">
      <c r="A48" s="99"/>
      <c r="B48" s="99"/>
      <c r="C48" s="7" t="s">
        <v>161</v>
      </c>
      <c r="D48" s="13">
        <v>266000</v>
      </c>
      <c r="E48" s="13">
        <v>265620</v>
      </c>
      <c r="F48" s="13">
        <f t="shared" si="2"/>
        <v>380</v>
      </c>
      <c r="G48" s="92"/>
    </row>
    <row r="49" spans="1:7" ht="14.25" customHeight="1">
      <c r="A49" s="99"/>
      <c r="B49" s="99"/>
      <c r="C49" s="7" t="s">
        <v>162</v>
      </c>
      <c r="D49" s="13">
        <v>0</v>
      </c>
      <c r="E49" s="13">
        <v>0</v>
      </c>
      <c r="F49" s="13">
        <f t="shared" si="2"/>
        <v>0</v>
      </c>
      <c r="G49" s="92"/>
    </row>
    <row r="50" spans="1:7" ht="14.25" customHeight="1">
      <c r="A50" s="99"/>
      <c r="B50" s="99"/>
      <c r="C50" s="7" t="s">
        <v>120</v>
      </c>
      <c r="D50" s="13">
        <v>112500</v>
      </c>
      <c r="E50" s="13">
        <v>112110</v>
      </c>
      <c r="F50" s="13">
        <f t="shared" si="2"/>
        <v>390</v>
      </c>
      <c r="G50" s="92"/>
    </row>
    <row r="51" spans="1:7" ht="14.25" customHeight="1">
      <c r="A51" s="99"/>
      <c r="B51" s="99"/>
      <c r="C51" s="7" t="s">
        <v>121</v>
      </c>
      <c r="D51" s="13">
        <v>261000</v>
      </c>
      <c r="E51" s="13">
        <v>260506</v>
      </c>
      <c r="F51" s="13">
        <f t="shared" si="2"/>
        <v>494</v>
      </c>
      <c r="G51" s="92"/>
    </row>
    <row r="52" spans="1:7" ht="14.25" customHeight="1">
      <c r="A52" s="99"/>
      <c r="B52" s="99"/>
      <c r="C52" s="7" t="s">
        <v>122</v>
      </c>
      <c r="D52" s="13">
        <v>0</v>
      </c>
      <c r="E52" s="13">
        <v>0</v>
      </c>
      <c r="F52" s="13">
        <f t="shared" si="2"/>
        <v>0</v>
      </c>
      <c r="G52" s="92"/>
    </row>
    <row r="53" spans="1:7" ht="14.25" customHeight="1">
      <c r="A53" s="99"/>
      <c r="B53" s="99"/>
      <c r="C53" s="7" t="s">
        <v>163</v>
      </c>
      <c r="D53" s="13">
        <v>185000</v>
      </c>
      <c r="E53" s="13">
        <v>184508</v>
      </c>
      <c r="F53" s="13">
        <f t="shared" si="2"/>
        <v>492</v>
      </c>
      <c r="G53" s="92"/>
    </row>
    <row r="54" spans="1:7" ht="14.25" customHeight="1">
      <c r="A54" s="99"/>
      <c r="B54" s="99"/>
      <c r="C54" s="7" t="s">
        <v>164</v>
      </c>
      <c r="D54" s="13">
        <v>423500</v>
      </c>
      <c r="E54" s="13">
        <v>423005</v>
      </c>
      <c r="F54" s="13">
        <f t="shared" si="2"/>
        <v>495</v>
      </c>
      <c r="G54" s="92"/>
    </row>
    <row r="55" spans="1:7" ht="14.25" customHeight="1">
      <c r="A55" s="99"/>
      <c r="B55" s="99"/>
      <c r="C55" s="7" t="s">
        <v>123</v>
      </c>
      <c r="D55" s="13">
        <v>216000</v>
      </c>
      <c r="E55" s="13">
        <v>215604</v>
      </c>
      <c r="F55" s="13">
        <f t="shared" si="2"/>
        <v>396</v>
      </c>
      <c r="G55" s="92"/>
    </row>
    <row r="56" spans="1:7" ht="14.25" customHeight="1">
      <c r="A56" s="99"/>
      <c r="B56" s="99"/>
      <c r="C56" s="7" t="s">
        <v>124</v>
      </c>
      <c r="D56" s="13">
        <v>42000</v>
      </c>
      <c r="E56" s="13">
        <v>41508</v>
      </c>
      <c r="F56" s="13">
        <f t="shared" si="2"/>
        <v>492</v>
      </c>
      <c r="G56" s="92"/>
    </row>
    <row r="57" spans="1:7" ht="14.25" customHeight="1">
      <c r="A57" s="99"/>
      <c r="B57" s="99"/>
      <c r="C57" s="7" t="s">
        <v>165</v>
      </c>
      <c r="D57" s="13">
        <v>0</v>
      </c>
      <c r="E57" s="13">
        <v>0</v>
      </c>
      <c r="F57" s="13">
        <f t="shared" si="2"/>
        <v>0</v>
      </c>
      <c r="G57" s="92"/>
    </row>
    <row r="58" spans="1:7" ht="14.25" customHeight="1">
      <c r="A58" s="99"/>
      <c r="B58" s="99"/>
      <c r="C58" s="7" t="s">
        <v>166</v>
      </c>
      <c r="D58" s="13">
        <v>852000</v>
      </c>
      <c r="E58" s="13">
        <v>851580</v>
      </c>
      <c r="F58" s="13">
        <f t="shared" si="2"/>
        <v>420</v>
      </c>
      <c r="G58" s="92"/>
    </row>
    <row r="59" spans="1:7" ht="14.25" customHeight="1">
      <c r="A59" s="99"/>
      <c r="B59" s="99"/>
      <c r="C59" s="7" t="s">
        <v>125</v>
      </c>
      <c r="D59" s="13">
        <v>156000</v>
      </c>
      <c r="E59" s="13">
        <v>155694</v>
      </c>
      <c r="F59" s="13">
        <f t="shared" si="2"/>
        <v>306</v>
      </c>
      <c r="G59" s="92"/>
    </row>
    <row r="60" spans="1:7" ht="14.25" customHeight="1">
      <c r="A60" s="99"/>
      <c r="B60" s="99"/>
      <c r="C60" s="7" t="s">
        <v>158</v>
      </c>
      <c r="D60" s="13">
        <v>0</v>
      </c>
      <c r="E60" s="13">
        <v>0</v>
      </c>
      <c r="F60" s="13">
        <f t="shared" si="2"/>
        <v>0</v>
      </c>
      <c r="G60" s="92"/>
    </row>
    <row r="61" spans="1:7" ht="14.25" customHeight="1">
      <c r="A61" s="99"/>
      <c r="B61" s="99"/>
      <c r="C61" s="7" t="s">
        <v>168</v>
      </c>
      <c r="D61" s="13">
        <v>198500</v>
      </c>
      <c r="E61" s="13">
        <v>198288</v>
      </c>
      <c r="F61" s="13">
        <f t="shared" si="2"/>
        <v>212</v>
      </c>
      <c r="G61" s="92"/>
    </row>
    <row r="62" spans="1:7" ht="14.25" customHeight="1">
      <c r="A62" s="99"/>
      <c r="B62" s="99"/>
      <c r="C62" s="7" t="s">
        <v>169</v>
      </c>
      <c r="D62" s="13">
        <v>150500</v>
      </c>
      <c r="E62" s="13">
        <v>150250</v>
      </c>
      <c r="F62" s="13">
        <f t="shared" si="2"/>
        <v>250</v>
      </c>
      <c r="G62" s="92"/>
    </row>
    <row r="63" spans="1:7" ht="14.25" customHeight="1">
      <c r="A63" s="99"/>
      <c r="B63" s="99"/>
      <c r="C63" s="7" t="s">
        <v>126</v>
      </c>
      <c r="D63" s="13">
        <v>26500</v>
      </c>
      <c r="E63" s="13">
        <v>26407</v>
      </c>
      <c r="F63" s="13">
        <f t="shared" si="2"/>
        <v>93</v>
      </c>
      <c r="G63" s="92"/>
    </row>
    <row r="64" spans="1:7" ht="14.25" customHeight="1">
      <c r="A64" s="99"/>
      <c r="B64" s="99"/>
      <c r="C64" s="7" t="s">
        <v>127</v>
      </c>
      <c r="D64" s="13">
        <v>26500</v>
      </c>
      <c r="E64" s="13">
        <v>26407</v>
      </c>
      <c r="F64" s="13">
        <f t="shared" si="2"/>
        <v>93</v>
      </c>
      <c r="G64" s="92"/>
    </row>
    <row r="65" spans="1:7" ht="14.25" customHeight="1">
      <c r="A65" s="99"/>
      <c r="B65" s="99"/>
      <c r="C65" s="7" t="s">
        <v>91</v>
      </c>
      <c r="D65" s="13">
        <v>813000</v>
      </c>
      <c r="E65" s="13">
        <v>813000</v>
      </c>
      <c r="F65" s="13">
        <f t="shared" si="2"/>
        <v>0</v>
      </c>
      <c r="G65" s="92"/>
    </row>
    <row r="66" spans="1:7" ht="14.25" customHeight="1">
      <c r="A66" s="99"/>
      <c r="B66" s="99"/>
      <c r="C66" s="9" t="s">
        <v>170</v>
      </c>
      <c r="D66" s="69">
        <v>813000</v>
      </c>
      <c r="E66" s="69">
        <v>813000</v>
      </c>
      <c r="F66" s="13">
        <f t="shared" si="0"/>
        <v>0</v>
      </c>
      <c r="G66" s="94"/>
    </row>
    <row r="67" spans="1:7" ht="14.25" customHeight="1">
      <c r="A67" s="99"/>
      <c r="B67" s="100"/>
      <c r="C67" s="8" t="s">
        <v>76</v>
      </c>
      <c r="D67" s="14">
        <v>68676100</v>
      </c>
      <c r="E67" s="14">
        <v>68666327</v>
      </c>
      <c r="F67" s="14">
        <f t="shared" si="0"/>
        <v>9773</v>
      </c>
      <c r="G67" s="93"/>
    </row>
    <row r="68" spans="1:7" ht="14.25" customHeight="1">
      <c r="A68" s="100"/>
      <c r="B68" s="113" t="s">
        <v>77</v>
      </c>
      <c r="C68" s="114"/>
      <c r="D68" s="14">
        <v>-4896100</v>
      </c>
      <c r="E68" s="14">
        <v>-4882587</v>
      </c>
      <c r="F68" s="14">
        <f>F19-F67</f>
        <v>-13513</v>
      </c>
      <c r="G68" s="93"/>
    </row>
    <row r="69" spans="1:7" ht="14.25" customHeight="1">
      <c r="A69" s="98" t="s">
        <v>92</v>
      </c>
      <c r="B69" s="81" t="s">
        <v>93</v>
      </c>
      <c r="C69" s="8" t="s">
        <v>40</v>
      </c>
      <c r="D69" s="14">
        <v>0</v>
      </c>
      <c r="E69" s="14">
        <v>0</v>
      </c>
      <c r="F69" s="14">
        <f t="shared" ref="F69:F72" si="3">D69-E69</f>
        <v>0</v>
      </c>
      <c r="G69" s="93"/>
    </row>
    <row r="70" spans="1:7" ht="14.25" customHeight="1">
      <c r="A70" s="99"/>
      <c r="B70" s="98" t="s">
        <v>12</v>
      </c>
      <c r="C70" s="83" t="s">
        <v>96</v>
      </c>
      <c r="D70" s="79">
        <v>238000</v>
      </c>
      <c r="E70" s="79">
        <v>237492</v>
      </c>
      <c r="F70" s="13">
        <f t="shared" si="3"/>
        <v>508</v>
      </c>
      <c r="G70" s="91"/>
    </row>
    <row r="71" spans="1:7" ht="14.25" customHeight="1">
      <c r="A71" s="99"/>
      <c r="B71" s="129"/>
      <c r="C71" s="7" t="s">
        <v>171</v>
      </c>
      <c r="D71" s="13">
        <v>238000</v>
      </c>
      <c r="E71" s="13">
        <v>237492</v>
      </c>
      <c r="F71" s="13">
        <f t="shared" si="3"/>
        <v>508</v>
      </c>
      <c r="G71" s="92"/>
    </row>
    <row r="72" spans="1:7" ht="14.25" customHeight="1">
      <c r="A72" s="99"/>
      <c r="B72" s="116"/>
      <c r="C72" s="8" t="s">
        <v>39</v>
      </c>
      <c r="D72" s="14">
        <v>238000</v>
      </c>
      <c r="E72" s="14">
        <v>237492</v>
      </c>
      <c r="F72" s="14">
        <f t="shared" si="3"/>
        <v>508</v>
      </c>
      <c r="G72" s="93"/>
    </row>
    <row r="73" spans="1:7" ht="14.25" customHeight="1">
      <c r="A73" s="100"/>
      <c r="B73" s="105" t="s">
        <v>38</v>
      </c>
      <c r="C73" s="105"/>
      <c r="D73" s="14">
        <v>-238000</v>
      </c>
      <c r="E73" s="14">
        <v>-237492</v>
      </c>
      <c r="F73" s="14">
        <f>F69-F72</f>
        <v>-508</v>
      </c>
      <c r="G73" s="93"/>
    </row>
    <row r="74" spans="1:7" ht="14.25" customHeight="1">
      <c r="A74" s="98" t="s">
        <v>49</v>
      </c>
      <c r="B74" s="98" t="s">
        <v>13</v>
      </c>
      <c r="C74" s="10" t="s">
        <v>98</v>
      </c>
      <c r="D74" s="15">
        <v>2200000</v>
      </c>
      <c r="E74" s="13">
        <v>2200000</v>
      </c>
      <c r="F74" s="13">
        <f t="shared" ref="F74:F80" si="4">D74-E74</f>
        <v>0</v>
      </c>
      <c r="G74" s="95"/>
    </row>
    <row r="75" spans="1:7" ht="14.25" customHeight="1">
      <c r="A75" s="99"/>
      <c r="B75" s="99"/>
      <c r="C75" s="10" t="s">
        <v>183</v>
      </c>
      <c r="D75" s="15">
        <v>2200000</v>
      </c>
      <c r="E75" s="13">
        <v>2200000</v>
      </c>
      <c r="F75" s="13">
        <f>D75-E75</f>
        <v>0</v>
      </c>
      <c r="G75" s="95"/>
    </row>
    <row r="76" spans="1:7" ht="14.25" customHeight="1">
      <c r="A76" s="99"/>
      <c r="B76" s="103"/>
      <c r="C76" s="7" t="s">
        <v>184</v>
      </c>
      <c r="D76" s="13">
        <v>2200000</v>
      </c>
      <c r="E76" s="13">
        <v>2200000</v>
      </c>
      <c r="F76" s="13">
        <f t="shared" si="4"/>
        <v>0</v>
      </c>
      <c r="G76" s="92"/>
    </row>
    <row r="77" spans="1:7" ht="14.25" customHeight="1">
      <c r="A77" s="99"/>
      <c r="B77" s="104"/>
      <c r="C77" s="8" t="s">
        <v>61</v>
      </c>
      <c r="D77" s="14">
        <v>2200000</v>
      </c>
      <c r="E77" s="14">
        <v>2200000</v>
      </c>
      <c r="F77" s="14">
        <f t="shared" si="4"/>
        <v>0</v>
      </c>
      <c r="G77" s="93"/>
    </row>
    <row r="78" spans="1:7" ht="14.25" customHeight="1">
      <c r="A78" s="99"/>
      <c r="B78" s="98" t="s">
        <v>12</v>
      </c>
      <c r="C78" s="7" t="s">
        <v>100</v>
      </c>
      <c r="D78" s="13">
        <v>571000</v>
      </c>
      <c r="E78" s="13">
        <v>570600</v>
      </c>
      <c r="F78" s="13">
        <f t="shared" si="4"/>
        <v>400</v>
      </c>
      <c r="G78" s="92"/>
    </row>
    <row r="79" spans="1:7" ht="14.25" customHeight="1">
      <c r="A79" s="99"/>
      <c r="B79" s="103"/>
      <c r="C79" s="7" t="s">
        <v>175</v>
      </c>
      <c r="D79" s="13">
        <v>571000</v>
      </c>
      <c r="E79" s="13">
        <v>570600</v>
      </c>
      <c r="F79" s="13">
        <f t="shared" si="4"/>
        <v>400</v>
      </c>
      <c r="G79" s="92"/>
    </row>
    <row r="80" spans="1:7" ht="14.25" customHeight="1">
      <c r="A80" s="99"/>
      <c r="B80" s="104"/>
      <c r="C80" s="8" t="s">
        <v>78</v>
      </c>
      <c r="D80" s="14">
        <v>571000</v>
      </c>
      <c r="E80" s="14">
        <v>570600</v>
      </c>
      <c r="F80" s="14">
        <f t="shared" si="4"/>
        <v>400</v>
      </c>
      <c r="G80" s="93"/>
    </row>
    <row r="81" spans="1:7" ht="14.25" customHeight="1">
      <c r="A81" s="100"/>
      <c r="B81" s="105" t="s">
        <v>79</v>
      </c>
      <c r="C81" s="105"/>
      <c r="D81" s="14">
        <v>1629000</v>
      </c>
      <c r="E81" s="14">
        <v>1629400</v>
      </c>
      <c r="F81" s="14">
        <f>F77-F80</f>
        <v>-400</v>
      </c>
      <c r="G81" s="93"/>
    </row>
    <row r="82" spans="1:7" ht="14.25" customHeight="1">
      <c r="A82" s="106" t="s">
        <v>14</v>
      </c>
      <c r="B82" s="106"/>
      <c r="C82" s="106"/>
      <c r="D82" s="79">
        <v>0</v>
      </c>
      <c r="E82" s="107" t="s">
        <v>101</v>
      </c>
      <c r="F82" s="109">
        <f>D82</f>
        <v>0</v>
      </c>
      <c r="G82" s="111"/>
    </row>
    <row r="83" spans="1:7" ht="14.25" customHeight="1">
      <c r="A83" s="17"/>
      <c r="B83" s="18"/>
      <c r="C83" s="19"/>
      <c r="D83" s="69">
        <v>0</v>
      </c>
      <c r="E83" s="108"/>
      <c r="F83" s="110"/>
      <c r="G83" s="112"/>
    </row>
    <row r="84" spans="1:7" ht="14.25" customHeight="1">
      <c r="A84" s="105" t="s">
        <v>45</v>
      </c>
      <c r="B84" s="105"/>
      <c r="C84" s="105"/>
      <c r="D84" s="14">
        <v>-3505100</v>
      </c>
      <c r="E84" s="14">
        <v>-3490679</v>
      </c>
      <c r="F84" s="14">
        <f>F68+F73+F81-F82</f>
        <v>-14421</v>
      </c>
      <c r="G84" s="93"/>
    </row>
    <row r="85" spans="1:7" s="3" customFormat="1" ht="14.25" customHeight="1">
      <c r="A85" s="86"/>
      <c r="B85" s="86"/>
      <c r="C85" s="86"/>
      <c r="D85" s="16"/>
      <c r="E85" s="16"/>
      <c r="F85" s="16"/>
      <c r="G85" s="16"/>
    </row>
    <row r="86" spans="1:7" ht="14.25" customHeight="1">
      <c r="A86" s="105" t="s">
        <v>46</v>
      </c>
      <c r="B86" s="105"/>
      <c r="C86" s="105"/>
      <c r="D86" s="14">
        <v>9547954</v>
      </c>
      <c r="E86" s="14">
        <v>9547954</v>
      </c>
      <c r="F86" s="14">
        <f>D86-E86</f>
        <v>0</v>
      </c>
      <c r="G86" s="93"/>
    </row>
    <row r="87" spans="1:7" ht="14.25" customHeight="1">
      <c r="A87" s="105" t="s">
        <v>47</v>
      </c>
      <c r="B87" s="105"/>
      <c r="C87" s="105"/>
      <c r="D87" s="14">
        <v>6042854</v>
      </c>
      <c r="E87" s="14">
        <v>6057275</v>
      </c>
      <c r="F87" s="14">
        <f>F84+F86</f>
        <v>-14421</v>
      </c>
      <c r="G87" s="93"/>
    </row>
    <row r="88" spans="1:7" ht="14.25" customHeight="1">
      <c r="A88" s="97"/>
      <c r="B88" s="97"/>
      <c r="C88" s="97"/>
      <c r="D88" s="97"/>
      <c r="E88" s="97"/>
      <c r="F88" s="97"/>
      <c r="G88" s="97"/>
    </row>
    <row r="89" spans="1:7" ht="14.25" customHeight="1"/>
    <row r="90" spans="1:7" ht="14.25" customHeight="1"/>
    <row r="91" spans="1:7" ht="14.25" customHeight="1"/>
    <row r="92" spans="1:7" ht="14.25" customHeight="1"/>
    <row r="93" spans="1:7" ht="14.25" customHeight="1"/>
    <row r="94" spans="1:7" ht="14.25" customHeight="1"/>
    <row r="95" spans="1:7" ht="14.25" customHeight="1"/>
    <row r="96" spans="1:7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</sheetData>
  <sheetProtection password="F3FB" sheet="1" scenarios="1" selectLockedCells="1"/>
  <mergeCells count="25">
    <mergeCell ref="A7:C7"/>
    <mergeCell ref="A1:B1"/>
    <mergeCell ref="F1:G1"/>
    <mergeCell ref="E2:G2"/>
    <mergeCell ref="A3:G3"/>
    <mergeCell ref="A5:G5"/>
    <mergeCell ref="A8:A68"/>
    <mergeCell ref="B8:B19"/>
    <mergeCell ref="B20:B67"/>
    <mergeCell ref="B68:C68"/>
    <mergeCell ref="A69:A73"/>
    <mergeCell ref="B70:B72"/>
    <mergeCell ref="B73:C73"/>
    <mergeCell ref="A88:G88"/>
    <mergeCell ref="A74:A81"/>
    <mergeCell ref="B74:B77"/>
    <mergeCell ref="B78:B80"/>
    <mergeCell ref="B81:C81"/>
    <mergeCell ref="A82:C82"/>
    <mergeCell ref="E82:E83"/>
    <mergeCell ref="F82:F83"/>
    <mergeCell ref="G82:G83"/>
    <mergeCell ref="A84:C84"/>
    <mergeCell ref="A86:C86"/>
    <mergeCell ref="A87:C87"/>
  </mergeCells>
  <phoneticPr fontId="2"/>
  <pageMargins left="0" right="0" top="0" bottom="0" header="0" footer="0"/>
  <pageSetup paperSize="9" orientation="portrait" useFirstPageNumber="1" horizontalDpi="300" verticalDpi="300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2"/>
  <sheetViews>
    <sheetView view="pageBreakPreview" zoomScaleNormal="100" zoomScaleSheetLayoutView="100" workbookViewId="0">
      <selection sqref="A1:B1"/>
    </sheetView>
  </sheetViews>
  <sheetFormatPr defaultRowHeight="13.5"/>
  <cols>
    <col min="1" max="1" width="3.75" style="1" customWidth="1"/>
    <col min="2" max="2" width="3.375" style="1" customWidth="1"/>
    <col min="3" max="3" width="42.25" style="1" customWidth="1"/>
    <col min="4" max="7" width="12.625" style="1" customWidth="1"/>
    <col min="8" max="8" width="21.625" style="1" customWidth="1"/>
    <col min="9" max="16384" width="9" style="1"/>
  </cols>
  <sheetData>
    <row r="1" spans="1:7" ht="18.75" customHeight="1">
      <c r="A1" s="120"/>
      <c r="B1" s="120"/>
      <c r="C1" s="20"/>
      <c r="D1" s="20"/>
      <c r="E1" s="20"/>
      <c r="F1" s="121"/>
      <c r="G1" s="121"/>
    </row>
    <row r="2" spans="1:7" ht="15" customHeight="1">
      <c r="A2" s="76"/>
      <c r="B2" s="76"/>
      <c r="C2" s="76"/>
      <c r="D2" s="76"/>
      <c r="E2" s="122" t="s">
        <v>128</v>
      </c>
      <c r="F2" s="122"/>
      <c r="G2" s="122"/>
    </row>
    <row r="3" spans="1:7" ht="14.25">
      <c r="A3" s="123" t="s">
        <v>214</v>
      </c>
      <c r="B3" s="123"/>
      <c r="C3" s="123"/>
      <c r="D3" s="123"/>
      <c r="E3" s="123"/>
      <c r="F3" s="123"/>
      <c r="G3" s="123"/>
    </row>
    <row r="4" spans="1:7">
      <c r="A4" s="76"/>
      <c r="B4" s="76"/>
      <c r="C4" s="76"/>
      <c r="D4" s="76"/>
      <c r="E4" s="76"/>
      <c r="F4" s="76"/>
      <c r="G4" s="76"/>
    </row>
    <row r="5" spans="1:7">
      <c r="A5" s="120" t="s">
        <v>103</v>
      </c>
      <c r="B5" s="120"/>
      <c r="C5" s="120"/>
      <c r="D5" s="120"/>
      <c r="E5" s="120"/>
      <c r="F5" s="120"/>
      <c r="G5" s="120"/>
    </row>
    <row r="6" spans="1:7" ht="13.5" customHeight="1">
      <c r="A6" s="76"/>
      <c r="B6" s="76"/>
      <c r="C6" s="76"/>
      <c r="D6" s="76"/>
      <c r="E6" s="76"/>
      <c r="F6" s="76"/>
      <c r="G6" s="77" t="s">
        <v>57</v>
      </c>
    </row>
    <row r="7" spans="1:7" ht="14.25" customHeight="1">
      <c r="A7" s="117" t="s">
        <v>37</v>
      </c>
      <c r="B7" s="118"/>
      <c r="C7" s="119"/>
      <c r="D7" s="8" t="s">
        <v>58</v>
      </c>
      <c r="E7" s="8" t="s">
        <v>59</v>
      </c>
      <c r="F7" s="8" t="s">
        <v>60</v>
      </c>
      <c r="G7" s="8" t="s">
        <v>10</v>
      </c>
    </row>
    <row r="8" spans="1:7" ht="14.25" customHeight="1">
      <c r="A8" s="98" t="s">
        <v>48</v>
      </c>
      <c r="B8" s="98" t="s">
        <v>11</v>
      </c>
      <c r="C8" s="6" t="s">
        <v>83</v>
      </c>
      <c r="D8" s="79">
        <v>127953000</v>
      </c>
      <c r="E8" s="79">
        <v>128895711</v>
      </c>
      <c r="F8" s="13">
        <f t="shared" ref="F8:F84" si="0">D8-E8</f>
        <v>-942711</v>
      </c>
      <c r="G8" s="91"/>
    </row>
    <row r="9" spans="1:7" ht="14.25" customHeight="1">
      <c r="A9" s="99"/>
      <c r="B9" s="99"/>
      <c r="C9" s="7" t="s">
        <v>186</v>
      </c>
      <c r="D9" s="13">
        <v>127570000</v>
      </c>
      <c r="E9" s="13">
        <v>127872111</v>
      </c>
      <c r="F9" s="13">
        <f t="shared" ref="F9:F20" si="1">D9-E9</f>
        <v>-302111</v>
      </c>
      <c r="G9" s="92"/>
    </row>
    <row r="10" spans="1:7" ht="14.25" customHeight="1">
      <c r="A10" s="99"/>
      <c r="B10" s="99"/>
      <c r="C10" s="7" t="s">
        <v>187</v>
      </c>
      <c r="D10" s="13">
        <v>108281000</v>
      </c>
      <c r="E10" s="13">
        <v>108448490</v>
      </c>
      <c r="F10" s="13">
        <f t="shared" si="1"/>
        <v>-167490</v>
      </c>
      <c r="G10" s="92"/>
    </row>
    <row r="11" spans="1:7" ht="14.25" customHeight="1">
      <c r="A11" s="99"/>
      <c r="B11" s="99"/>
      <c r="C11" s="7" t="s">
        <v>188</v>
      </c>
      <c r="D11" s="13">
        <v>19289000</v>
      </c>
      <c r="E11" s="13">
        <v>19423621</v>
      </c>
      <c r="F11" s="13">
        <f t="shared" si="1"/>
        <v>-134621</v>
      </c>
      <c r="G11" s="92"/>
    </row>
    <row r="12" spans="1:7" ht="14.25" customHeight="1">
      <c r="A12" s="99"/>
      <c r="B12" s="99"/>
      <c r="C12" s="7" t="s">
        <v>132</v>
      </c>
      <c r="D12" s="13">
        <v>383000</v>
      </c>
      <c r="E12" s="13">
        <v>1023600</v>
      </c>
      <c r="F12" s="13">
        <f t="shared" si="1"/>
        <v>-640600</v>
      </c>
      <c r="G12" s="92"/>
    </row>
    <row r="13" spans="1:7" ht="14.25" customHeight="1">
      <c r="A13" s="99"/>
      <c r="B13" s="99"/>
      <c r="C13" s="7" t="s">
        <v>133</v>
      </c>
      <c r="D13" s="13">
        <v>0</v>
      </c>
      <c r="E13" s="13">
        <v>564000</v>
      </c>
      <c r="F13" s="13">
        <f t="shared" si="1"/>
        <v>-564000</v>
      </c>
      <c r="G13" s="92"/>
    </row>
    <row r="14" spans="1:7" ht="14.25" customHeight="1">
      <c r="A14" s="99"/>
      <c r="B14" s="99"/>
      <c r="C14" s="7" t="s">
        <v>189</v>
      </c>
      <c r="D14" s="13">
        <v>383000</v>
      </c>
      <c r="E14" s="13">
        <v>459600</v>
      </c>
      <c r="F14" s="13">
        <f t="shared" si="1"/>
        <v>-76600</v>
      </c>
      <c r="G14" s="92"/>
    </row>
    <row r="15" spans="1:7" ht="14.25" customHeight="1">
      <c r="A15" s="99"/>
      <c r="B15" s="99"/>
      <c r="C15" s="7" t="s">
        <v>85</v>
      </c>
      <c r="D15" s="13">
        <v>250000</v>
      </c>
      <c r="E15" s="13">
        <v>252000</v>
      </c>
      <c r="F15" s="13">
        <f t="shared" si="1"/>
        <v>-2000</v>
      </c>
      <c r="G15" s="92"/>
    </row>
    <row r="16" spans="1:7" ht="14.25" customHeight="1">
      <c r="A16" s="99"/>
      <c r="B16" s="99"/>
      <c r="C16" s="7" t="s">
        <v>86</v>
      </c>
      <c r="D16" s="13">
        <v>1000</v>
      </c>
      <c r="E16" s="13">
        <v>1532</v>
      </c>
      <c r="F16" s="13">
        <f t="shared" si="1"/>
        <v>-532</v>
      </c>
      <c r="G16" s="92"/>
    </row>
    <row r="17" spans="1:7" ht="14.25" customHeight="1">
      <c r="A17" s="99"/>
      <c r="B17" s="99"/>
      <c r="C17" s="7" t="s">
        <v>87</v>
      </c>
      <c r="D17" s="13">
        <v>1413000</v>
      </c>
      <c r="E17" s="13">
        <v>1439607</v>
      </c>
      <c r="F17" s="13">
        <f t="shared" si="1"/>
        <v>-26607</v>
      </c>
      <c r="G17" s="92"/>
    </row>
    <row r="18" spans="1:7" ht="14.25" customHeight="1">
      <c r="A18" s="99"/>
      <c r="B18" s="99"/>
      <c r="C18" s="7" t="s">
        <v>134</v>
      </c>
      <c r="D18" s="13">
        <v>260000</v>
      </c>
      <c r="E18" s="13">
        <v>289000</v>
      </c>
      <c r="F18" s="13">
        <f t="shared" si="1"/>
        <v>-29000</v>
      </c>
      <c r="G18" s="92"/>
    </row>
    <row r="19" spans="1:7" ht="14.25" customHeight="1">
      <c r="A19" s="99"/>
      <c r="B19" s="99"/>
      <c r="C19" s="7" t="s">
        <v>135</v>
      </c>
      <c r="D19" s="13">
        <v>973000</v>
      </c>
      <c r="E19" s="13">
        <v>975550</v>
      </c>
      <c r="F19" s="13">
        <f t="shared" si="1"/>
        <v>-2550</v>
      </c>
      <c r="G19" s="92"/>
    </row>
    <row r="20" spans="1:7" ht="14.25" customHeight="1">
      <c r="A20" s="99"/>
      <c r="B20" s="99"/>
      <c r="C20" s="7" t="s">
        <v>118</v>
      </c>
      <c r="D20" s="13">
        <v>180000</v>
      </c>
      <c r="E20" s="13">
        <v>175057</v>
      </c>
      <c r="F20" s="13">
        <f t="shared" si="1"/>
        <v>4943</v>
      </c>
      <c r="G20" s="92"/>
    </row>
    <row r="21" spans="1:7" ht="14.25" customHeight="1">
      <c r="A21" s="99"/>
      <c r="B21" s="99"/>
      <c r="C21" s="7" t="s">
        <v>119</v>
      </c>
      <c r="D21" s="13">
        <v>180000</v>
      </c>
      <c r="E21" s="13">
        <v>175057</v>
      </c>
      <c r="F21" s="13">
        <f t="shared" si="0"/>
        <v>4943</v>
      </c>
      <c r="G21" s="92"/>
    </row>
    <row r="22" spans="1:7" ht="14.25" customHeight="1">
      <c r="A22" s="99"/>
      <c r="B22" s="100"/>
      <c r="C22" s="8" t="s">
        <v>75</v>
      </c>
      <c r="D22" s="14">
        <v>129617000</v>
      </c>
      <c r="E22" s="14">
        <v>130588850</v>
      </c>
      <c r="F22" s="14">
        <f t="shared" si="0"/>
        <v>-971850</v>
      </c>
      <c r="G22" s="93"/>
    </row>
    <row r="23" spans="1:7" ht="14.25" customHeight="1">
      <c r="A23" s="99"/>
      <c r="B23" s="98" t="s">
        <v>12</v>
      </c>
      <c r="C23" s="7" t="s">
        <v>88</v>
      </c>
      <c r="D23" s="13">
        <v>84545000</v>
      </c>
      <c r="E23" s="13">
        <v>86815567</v>
      </c>
      <c r="F23" s="13">
        <f t="shared" si="0"/>
        <v>-2270567</v>
      </c>
      <c r="G23" s="92"/>
    </row>
    <row r="24" spans="1:7" ht="14.25" customHeight="1">
      <c r="A24" s="99"/>
      <c r="B24" s="99"/>
      <c r="C24" s="7" t="s">
        <v>136</v>
      </c>
      <c r="D24" s="13">
        <v>58244000</v>
      </c>
      <c r="E24" s="13">
        <v>58180910</v>
      </c>
      <c r="F24" s="13">
        <f t="shared" ref="F24:F55" si="2">D24-E24</f>
        <v>63090</v>
      </c>
      <c r="G24" s="92"/>
    </row>
    <row r="25" spans="1:7" ht="14.25" customHeight="1">
      <c r="A25" s="99"/>
      <c r="B25" s="99"/>
      <c r="C25" s="7" t="s">
        <v>137</v>
      </c>
      <c r="D25" s="13">
        <v>48468000</v>
      </c>
      <c r="E25" s="13">
        <v>48450029</v>
      </c>
      <c r="F25" s="13">
        <f t="shared" si="2"/>
        <v>17971</v>
      </c>
      <c r="G25" s="92"/>
    </row>
    <row r="26" spans="1:7" ht="14.25" customHeight="1">
      <c r="A26" s="99"/>
      <c r="B26" s="99"/>
      <c r="C26" s="7" t="s">
        <v>177</v>
      </c>
      <c r="D26" s="13">
        <v>537000</v>
      </c>
      <c r="E26" s="13">
        <v>537000</v>
      </c>
      <c r="F26" s="13">
        <f t="shared" si="2"/>
        <v>0</v>
      </c>
      <c r="G26" s="92"/>
    </row>
    <row r="27" spans="1:7" ht="14.25" customHeight="1">
      <c r="A27" s="99"/>
      <c r="B27" s="99"/>
      <c r="C27" s="7" t="s">
        <v>138</v>
      </c>
      <c r="D27" s="13">
        <v>1720000</v>
      </c>
      <c r="E27" s="13">
        <v>1717000</v>
      </c>
      <c r="F27" s="13">
        <f t="shared" si="2"/>
        <v>3000</v>
      </c>
      <c r="G27" s="92"/>
    </row>
    <row r="28" spans="1:7" ht="14.25" customHeight="1">
      <c r="A28" s="99"/>
      <c r="B28" s="99"/>
      <c r="C28" s="7" t="s">
        <v>178</v>
      </c>
      <c r="D28" s="13">
        <v>540000</v>
      </c>
      <c r="E28" s="13">
        <v>525000</v>
      </c>
      <c r="F28" s="13">
        <f t="shared" si="2"/>
        <v>15000</v>
      </c>
      <c r="G28" s="92"/>
    </row>
    <row r="29" spans="1:7" ht="14.25" customHeight="1">
      <c r="A29" s="99"/>
      <c r="B29" s="99"/>
      <c r="C29" s="7" t="s">
        <v>139</v>
      </c>
      <c r="D29" s="13">
        <v>888000</v>
      </c>
      <c r="E29" s="13">
        <v>890450</v>
      </c>
      <c r="F29" s="13">
        <f t="shared" si="2"/>
        <v>-2450</v>
      </c>
      <c r="G29" s="92"/>
    </row>
    <row r="30" spans="1:7" ht="14.25" customHeight="1">
      <c r="A30" s="99"/>
      <c r="B30" s="99"/>
      <c r="C30" s="7" t="s">
        <v>140</v>
      </c>
      <c r="D30" s="13">
        <v>910000</v>
      </c>
      <c r="E30" s="13">
        <v>909600</v>
      </c>
      <c r="F30" s="13">
        <f t="shared" si="2"/>
        <v>400</v>
      </c>
      <c r="G30" s="92"/>
    </row>
    <row r="31" spans="1:7" ht="14.25" customHeight="1">
      <c r="A31" s="99"/>
      <c r="B31" s="99"/>
      <c r="C31" s="7" t="s">
        <v>141</v>
      </c>
      <c r="D31" s="13">
        <v>1992000</v>
      </c>
      <c r="E31" s="13">
        <v>1976831</v>
      </c>
      <c r="F31" s="13">
        <f t="shared" si="2"/>
        <v>15169</v>
      </c>
      <c r="G31" s="92"/>
    </row>
    <row r="32" spans="1:7" ht="14.25" customHeight="1">
      <c r="A32" s="99"/>
      <c r="B32" s="99"/>
      <c r="C32" s="7" t="s">
        <v>190</v>
      </c>
      <c r="D32" s="13">
        <v>2709000</v>
      </c>
      <c r="E32" s="13">
        <v>2701000</v>
      </c>
      <c r="F32" s="13">
        <f t="shared" si="2"/>
        <v>8000</v>
      </c>
      <c r="G32" s="92"/>
    </row>
    <row r="33" spans="1:7" ht="14.25" customHeight="1">
      <c r="A33" s="99"/>
      <c r="B33" s="99"/>
      <c r="C33" s="7" t="s">
        <v>191</v>
      </c>
      <c r="D33" s="13">
        <v>96000</v>
      </c>
      <c r="E33" s="13">
        <v>96000</v>
      </c>
      <c r="F33" s="13">
        <f t="shared" si="2"/>
        <v>0</v>
      </c>
      <c r="G33" s="92"/>
    </row>
    <row r="34" spans="1:7" ht="14.25" customHeight="1">
      <c r="A34" s="99"/>
      <c r="B34" s="99"/>
      <c r="C34" s="7" t="s">
        <v>192</v>
      </c>
      <c r="D34" s="13">
        <v>72000</v>
      </c>
      <c r="E34" s="13">
        <v>72000</v>
      </c>
      <c r="F34" s="13">
        <f t="shared" si="2"/>
        <v>0</v>
      </c>
      <c r="G34" s="92"/>
    </row>
    <row r="35" spans="1:7" ht="14.25" customHeight="1">
      <c r="A35" s="99"/>
      <c r="B35" s="99"/>
      <c r="C35" s="7" t="s">
        <v>193</v>
      </c>
      <c r="D35" s="13">
        <v>192000</v>
      </c>
      <c r="E35" s="13">
        <v>186000</v>
      </c>
      <c r="F35" s="13">
        <f t="shared" si="2"/>
        <v>6000</v>
      </c>
      <c r="G35" s="92"/>
    </row>
    <row r="36" spans="1:7" ht="14.25" customHeight="1">
      <c r="A36" s="99"/>
      <c r="B36" s="99"/>
      <c r="C36" s="7" t="s">
        <v>194</v>
      </c>
      <c r="D36" s="13">
        <v>120000</v>
      </c>
      <c r="E36" s="13">
        <v>120000</v>
      </c>
      <c r="F36" s="13">
        <f t="shared" si="2"/>
        <v>0</v>
      </c>
      <c r="G36" s="92"/>
    </row>
    <row r="37" spans="1:7" ht="14.25" customHeight="1">
      <c r="A37" s="99"/>
      <c r="B37" s="99"/>
      <c r="C37" s="7" t="s">
        <v>145</v>
      </c>
      <c r="D37" s="13">
        <v>16521000</v>
      </c>
      <c r="E37" s="13">
        <v>16339631</v>
      </c>
      <c r="F37" s="13">
        <f t="shared" si="2"/>
        <v>181369</v>
      </c>
      <c r="G37" s="92"/>
    </row>
    <row r="38" spans="1:7" ht="14.25" customHeight="1">
      <c r="A38" s="99"/>
      <c r="B38" s="99"/>
      <c r="C38" s="7" t="s">
        <v>146</v>
      </c>
      <c r="D38" s="13">
        <v>64000</v>
      </c>
      <c r="E38" s="13">
        <v>64200</v>
      </c>
      <c r="F38" s="13">
        <f t="shared" si="2"/>
        <v>-200</v>
      </c>
      <c r="G38" s="92"/>
    </row>
    <row r="39" spans="1:7" ht="14.25" customHeight="1">
      <c r="A39" s="99"/>
      <c r="B39" s="99"/>
      <c r="C39" s="7" t="s">
        <v>148</v>
      </c>
      <c r="D39" s="13">
        <v>64000</v>
      </c>
      <c r="E39" s="13">
        <v>64200</v>
      </c>
      <c r="F39" s="13">
        <f t="shared" si="2"/>
        <v>-200</v>
      </c>
      <c r="G39" s="92"/>
    </row>
    <row r="40" spans="1:7" ht="14.25" customHeight="1">
      <c r="A40" s="99"/>
      <c r="B40" s="99"/>
      <c r="C40" s="7" t="s">
        <v>150</v>
      </c>
      <c r="D40" s="13">
        <v>716000</v>
      </c>
      <c r="E40" s="13">
        <v>715200</v>
      </c>
      <c r="F40" s="13">
        <f t="shared" si="2"/>
        <v>800</v>
      </c>
      <c r="G40" s="92"/>
    </row>
    <row r="41" spans="1:7" ht="14.25" customHeight="1">
      <c r="A41" s="99"/>
      <c r="B41" s="99"/>
      <c r="C41" s="7" t="s">
        <v>151</v>
      </c>
      <c r="D41" s="13">
        <v>9000000</v>
      </c>
      <c r="E41" s="13">
        <v>11515626</v>
      </c>
      <c r="F41" s="13">
        <f t="shared" si="2"/>
        <v>-2515626</v>
      </c>
      <c r="G41" s="92"/>
    </row>
    <row r="42" spans="1:7" ht="14.25" customHeight="1">
      <c r="A42" s="99"/>
      <c r="B42" s="99"/>
      <c r="C42" s="7" t="s">
        <v>89</v>
      </c>
      <c r="D42" s="13">
        <v>19692000</v>
      </c>
      <c r="E42" s="13">
        <v>20388755</v>
      </c>
      <c r="F42" s="13">
        <f t="shared" si="2"/>
        <v>-696755</v>
      </c>
      <c r="G42" s="92"/>
    </row>
    <row r="43" spans="1:7" ht="14.25" customHeight="1">
      <c r="A43" s="99"/>
      <c r="B43" s="99"/>
      <c r="C43" s="7" t="s">
        <v>152</v>
      </c>
      <c r="D43" s="13">
        <v>5928000</v>
      </c>
      <c r="E43" s="13">
        <v>6411713</v>
      </c>
      <c r="F43" s="13">
        <f t="shared" si="2"/>
        <v>-483713</v>
      </c>
      <c r="G43" s="92"/>
    </row>
    <row r="44" spans="1:7" ht="14.25" customHeight="1">
      <c r="A44" s="99"/>
      <c r="B44" s="99"/>
      <c r="C44" s="7" t="s">
        <v>153</v>
      </c>
      <c r="D44" s="13">
        <v>174000</v>
      </c>
      <c r="E44" s="13">
        <v>147582</v>
      </c>
      <c r="F44" s="13">
        <f t="shared" si="2"/>
        <v>26418</v>
      </c>
      <c r="G44" s="92"/>
    </row>
    <row r="45" spans="1:7" ht="14.25" customHeight="1">
      <c r="A45" s="99"/>
      <c r="B45" s="99"/>
      <c r="C45" s="7" t="s">
        <v>195</v>
      </c>
      <c r="D45" s="13">
        <v>26000</v>
      </c>
      <c r="E45" s="13">
        <v>20711</v>
      </c>
      <c r="F45" s="13">
        <f t="shared" si="2"/>
        <v>5289</v>
      </c>
      <c r="G45" s="92"/>
    </row>
    <row r="46" spans="1:7" ht="14.25" customHeight="1">
      <c r="A46" s="99"/>
      <c r="B46" s="99"/>
      <c r="C46" s="7" t="s">
        <v>196</v>
      </c>
      <c r="D46" s="13">
        <v>420000</v>
      </c>
      <c r="E46" s="13">
        <v>427349</v>
      </c>
      <c r="F46" s="13">
        <f t="shared" si="2"/>
        <v>-7349</v>
      </c>
      <c r="G46" s="92"/>
    </row>
    <row r="47" spans="1:7" ht="14.25" customHeight="1">
      <c r="A47" s="99"/>
      <c r="B47" s="99"/>
      <c r="C47" s="7" t="s">
        <v>197</v>
      </c>
      <c r="D47" s="13">
        <v>600000</v>
      </c>
      <c r="E47" s="13">
        <v>669622</v>
      </c>
      <c r="F47" s="13">
        <f t="shared" si="2"/>
        <v>-69622</v>
      </c>
      <c r="G47" s="92"/>
    </row>
    <row r="48" spans="1:7" ht="14.25" customHeight="1">
      <c r="A48" s="99"/>
      <c r="B48" s="99"/>
      <c r="C48" s="7" t="s">
        <v>198</v>
      </c>
      <c r="D48" s="13">
        <v>132000</v>
      </c>
      <c r="E48" s="13">
        <v>131635</v>
      </c>
      <c r="F48" s="13">
        <f t="shared" si="2"/>
        <v>365</v>
      </c>
      <c r="G48" s="92"/>
    </row>
    <row r="49" spans="1:7" ht="14.25" customHeight="1">
      <c r="A49" s="99"/>
      <c r="B49" s="99"/>
      <c r="C49" s="7" t="s">
        <v>199</v>
      </c>
      <c r="D49" s="13">
        <v>992000</v>
      </c>
      <c r="E49" s="13">
        <v>956940</v>
      </c>
      <c r="F49" s="13">
        <f t="shared" si="2"/>
        <v>35060</v>
      </c>
      <c r="G49" s="92"/>
    </row>
    <row r="50" spans="1:7" ht="14.25" customHeight="1">
      <c r="A50" s="99"/>
      <c r="B50" s="99"/>
      <c r="C50" s="7" t="s">
        <v>155</v>
      </c>
      <c r="D50" s="13">
        <v>3012000</v>
      </c>
      <c r="E50" s="13">
        <v>3246711</v>
      </c>
      <c r="F50" s="13">
        <f t="shared" si="2"/>
        <v>-234711</v>
      </c>
      <c r="G50" s="92"/>
    </row>
    <row r="51" spans="1:7" ht="14.25" customHeight="1">
      <c r="A51" s="99"/>
      <c r="B51" s="99"/>
      <c r="C51" s="7" t="s">
        <v>156</v>
      </c>
      <c r="D51" s="13">
        <v>1480000</v>
      </c>
      <c r="E51" s="13">
        <v>765145</v>
      </c>
      <c r="F51" s="13">
        <f t="shared" si="2"/>
        <v>714855</v>
      </c>
      <c r="G51" s="92"/>
    </row>
    <row r="52" spans="1:7" ht="14.25" customHeight="1">
      <c r="A52" s="99"/>
      <c r="B52" s="99"/>
      <c r="C52" s="7" t="s">
        <v>157</v>
      </c>
      <c r="D52" s="13">
        <v>816000</v>
      </c>
      <c r="E52" s="13">
        <v>1055688</v>
      </c>
      <c r="F52" s="13">
        <f t="shared" si="2"/>
        <v>-239688</v>
      </c>
      <c r="G52" s="92"/>
    </row>
    <row r="53" spans="1:7" ht="14.25" customHeight="1">
      <c r="A53" s="99"/>
      <c r="B53" s="99"/>
      <c r="C53" s="7" t="s">
        <v>158</v>
      </c>
      <c r="D53" s="13">
        <v>596000</v>
      </c>
      <c r="E53" s="13">
        <v>548414</v>
      </c>
      <c r="F53" s="13">
        <f t="shared" si="2"/>
        <v>47586</v>
      </c>
      <c r="G53" s="92"/>
    </row>
    <row r="54" spans="1:7" ht="14.25" customHeight="1">
      <c r="A54" s="99"/>
      <c r="B54" s="99"/>
      <c r="C54" s="7" t="s">
        <v>159</v>
      </c>
      <c r="D54" s="13">
        <v>848000</v>
      </c>
      <c r="E54" s="13">
        <v>886634</v>
      </c>
      <c r="F54" s="13">
        <f t="shared" si="2"/>
        <v>-38634</v>
      </c>
      <c r="G54" s="92"/>
    </row>
    <row r="55" spans="1:7" ht="14.25" customHeight="1">
      <c r="A55" s="99"/>
      <c r="B55" s="99"/>
      <c r="C55" s="7" t="s">
        <v>200</v>
      </c>
      <c r="D55" s="13">
        <v>2920000</v>
      </c>
      <c r="E55" s="13">
        <v>3147937</v>
      </c>
      <c r="F55" s="13">
        <f t="shared" si="2"/>
        <v>-227937</v>
      </c>
      <c r="G55" s="92"/>
    </row>
    <row r="56" spans="1:7" ht="14.25" customHeight="1">
      <c r="A56" s="99"/>
      <c r="B56" s="99"/>
      <c r="C56" s="7" t="s">
        <v>201</v>
      </c>
      <c r="D56" s="13">
        <v>1130000</v>
      </c>
      <c r="E56" s="13">
        <v>1073517</v>
      </c>
      <c r="F56" s="13">
        <f t="shared" ref="F56:F82" si="3">D56-E56</f>
        <v>56483</v>
      </c>
      <c r="G56" s="92"/>
    </row>
    <row r="57" spans="1:7" ht="14.25" customHeight="1">
      <c r="A57" s="99"/>
      <c r="B57" s="99"/>
      <c r="C57" s="7" t="s">
        <v>202</v>
      </c>
      <c r="D57" s="13">
        <v>605000</v>
      </c>
      <c r="E57" s="13">
        <v>544603</v>
      </c>
      <c r="F57" s="13">
        <f t="shared" si="3"/>
        <v>60397</v>
      </c>
      <c r="G57" s="92"/>
    </row>
    <row r="58" spans="1:7" ht="14.25" customHeight="1">
      <c r="A58" s="99"/>
      <c r="B58" s="99"/>
      <c r="C58" s="7" t="s">
        <v>203</v>
      </c>
      <c r="D58" s="13">
        <v>723000</v>
      </c>
      <c r="E58" s="13">
        <v>673144</v>
      </c>
      <c r="F58" s="13">
        <f t="shared" si="3"/>
        <v>49856</v>
      </c>
      <c r="G58" s="92"/>
    </row>
    <row r="59" spans="1:7" ht="14.25" customHeight="1">
      <c r="A59" s="99"/>
      <c r="B59" s="99"/>
      <c r="C59" s="7" t="s">
        <v>204</v>
      </c>
      <c r="D59" s="13">
        <v>0</v>
      </c>
      <c r="E59" s="13">
        <v>660</v>
      </c>
      <c r="F59" s="13">
        <f t="shared" si="3"/>
        <v>-660</v>
      </c>
      <c r="G59" s="92"/>
    </row>
    <row r="60" spans="1:7" ht="14.25" customHeight="1">
      <c r="A60" s="99"/>
      <c r="B60" s="99"/>
      <c r="C60" s="7" t="s">
        <v>205</v>
      </c>
      <c r="D60" s="13">
        <v>25000</v>
      </c>
      <c r="E60" s="13">
        <v>386118</v>
      </c>
      <c r="F60" s="13">
        <f t="shared" si="3"/>
        <v>-361118</v>
      </c>
      <c r="G60" s="92"/>
    </row>
    <row r="61" spans="1:7" ht="14.25" customHeight="1">
      <c r="A61" s="99"/>
      <c r="B61" s="99"/>
      <c r="C61" s="7" t="s">
        <v>206</v>
      </c>
      <c r="D61" s="13">
        <v>437000</v>
      </c>
      <c r="E61" s="13">
        <v>469895</v>
      </c>
      <c r="F61" s="13">
        <f t="shared" si="3"/>
        <v>-32895</v>
      </c>
      <c r="G61" s="92"/>
    </row>
    <row r="62" spans="1:7" ht="14.25" customHeight="1">
      <c r="A62" s="99"/>
      <c r="B62" s="99"/>
      <c r="C62" s="7" t="s">
        <v>207</v>
      </c>
      <c r="D62" s="13">
        <v>277000</v>
      </c>
      <c r="E62" s="13">
        <v>471120</v>
      </c>
      <c r="F62" s="13">
        <f t="shared" si="3"/>
        <v>-194120</v>
      </c>
      <c r="G62" s="92"/>
    </row>
    <row r="63" spans="1:7" ht="14.25" customHeight="1">
      <c r="A63" s="99"/>
      <c r="B63" s="99"/>
      <c r="C63" s="7" t="s">
        <v>208</v>
      </c>
      <c r="D63" s="13">
        <v>1029000</v>
      </c>
      <c r="E63" s="13">
        <v>1081285</v>
      </c>
      <c r="F63" s="13">
        <f t="shared" si="3"/>
        <v>-52285</v>
      </c>
      <c r="G63" s="92"/>
    </row>
    <row r="64" spans="1:7" ht="14.25" customHeight="1">
      <c r="A64" s="99"/>
      <c r="B64" s="99"/>
      <c r="C64" s="7" t="s">
        <v>160</v>
      </c>
      <c r="D64" s="13">
        <v>442000</v>
      </c>
      <c r="E64" s="13">
        <v>420269</v>
      </c>
      <c r="F64" s="13">
        <f t="shared" si="3"/>
        <v>21731</v>
      </c>
      <c r="G64" s="92"/>
    </row>
    <row r="65" spans="1:7" ht="14.25" customHeight="1">
      <c r="A65" s="99"/>
      <c r="B65" s="99"/>
      <c r="C65" s="7" t="s">
        <v>90</v>
      </c>
      <c r="D65" s="13">
        <v>5150000</v>
      </c>
      <c r="E65" s="13">
        <v>5514774</v>
      </c>
      <c r="F65" s="13">
        <f t="shared" si="3"/>
        <v>-364774</v>
      </c>
      <c r="G65" s="92"/>
    </row>
    <row r="66" spans="1:7" ht="14.25" customHeight="1">
      <c r="A66" s="99"/>
      <c r="B66" s="99"/>
      <c r="C66" s="7" t="s">
        <v>161</v>
      </c>
      <c r="D66" s="13">
        <v>400000</v>
      </c>
      <c r="E66" s="13">
        <v>510372</v>
      </c>
      <c r="F66" s="13">
        <f t="shared" si="3"/>
        <v>-110372</v>
      </c>
      <c r="G66" s="92"/>
    </row>
    <row r="67" spans="1:7" ht="14.25" customHeight="1">
      <c r="A67" s="99"/>
      <c r="B67" s="99"/>
      <c r="C67" s="7" t="s">
        <v>120</v>
      </c>
      <c r="D67" s="13">
        <v>230000</v>
      </c>
      <c r="E67" s="13">
        <v>225350</v>
      </c>
      <c r="F67" s="13">
        <f t="shared" si="3"/>
        <v>4650</v>
      </c>
      <c r="G67" s="92"/>
    </row>
    <row r="68" spans="1:7" ht="14.25" customHeight="1">
      <c r="A68" s="99"/>
      <c r="B68" s="99"/>
      <c r="C68" s="7" t="s">
        <v>121</v>
      </c>
      <c r="D68" s="13">
        <v>160000</v>
      </c>
      <c r="E68" s="13">
        <v>154840</v>
      </c>
      <c r="F68" s="13">
        <f t="shared" si="3"/>
        <v>5160</v>
      </c>
      <c r="G68" s="92"/>
    </row>
    <row r="69" spans="1:7" ht="14.25" customHeight="1">
      <c r="A69" s="99"/>
      <c r="B69" s="99"/>
      <c r="C69" s="7" t="s">
        <v>122</v>
      </c>
      <c r="D69" s="13">
        <v>520000</v>
      </c>
      <c r="E69" s="13">
        <v>625354</v>
      </c>
      <c r="F69" s="13">
        <f t="shared" si="3"/>
        <v>-105354</v>
      </c>
      <c r="G69" s="92"/>
    </row>
    <row r="70" spans="1:7" ht="14.25" customHeight="1">
      <c r="A70" s="99"/>
      <c r="B70" s="99"/>
      <c r="C70" s="7" t="s">
        <v>163</v>
      </c>
      <c r="D70" s="13">
        <v>120000</v>
      </c>
      <c r="E70" s="13">
        <v>152134</v>
      </c>
      <c r="F70" s="13">
        <f t="shared" si="3"/>
        <v>-32134</v>
      </c>
      <c r="G70" s="92"/>
    </row>
    <row r="71" spans="1:7" ht="14.25" customHeight="1">
      <c r="A71" s="99"/>
      <c r="B71" s="99"/>
      <c r="C71" s="7" t="s">
        <v>164</v>
      </c>
      <c r="D71" s="13">
        <v>2100000</v>
      </c>
      <c r="E71" s="13">
        <v>2212384</v>
      </c>
      <c r="F71" s="13">
        <f t="shared" si="3"/>
        <v>-112384</v>
      </c>
      <c r="G71" s="92"/>
    </row>
    <row r="72" spans="1:7" ht="14.25" customHeight="1">
      <c r="A72" s="99"/>
      <c r="B72" s="99"/>
      <c r="C72" s="7" t="s">
        <v>123</v>
      </c>
      <c r="D72" s="13">
        <v>216000</v>
      </c>
      <c r="E72" s="13">
        <v>235680</v>
      </c>
      <c r="F72" s="13">
        <f t="shared" si="3"/>
        <v>-19680</v>
      </c>
      <c r="G72" s="92"/>
    </row>
    <row r="73" spans="1:7" ht="14.25" customHeight="1">
      <c r="A73" s="99"/>
      <c r="B73" s="99"/>
      <c r="C73" s="7" t="s">
        <v>124</v>
      </c>
      <c r="D73" s="13">
        <v>10000</v>
      </c>
      <c r="E73" s="13">
        <v>9301</v>
      </c>
      <c r="F73" s="13">
        <f t="shared" si="3"/>
        <v>699</v>
      </c>
      <c r="G73" s="92"/>
    </row>
    <row r="74" spans="1:7" ht="14.25" customHeight="1">
      <c r="A74" s="99"/>
      <c r="B74" s="99"/>
      <c r="C74" s="7" t="s">
        <v>166</v>
      </c>
      <c r="D74" s="13">
        <v>450000</v>
      </c>
      <c r="E74" s="13">
        <v>425520</v>
      </c>
      <c r="F74" s="13">
        <f t="shared" si="3"/>
        <v>24480</v>
      </c>
      <c r="G74" s="92"/>
    </row>
    <row r="75" spans="1:7" ht="14.25" customHeight="1">
      <c r="A75" s="99"/>
      <c r="B75" s="99"/>
      <c r="C75" s="7" t="s">
        <v>125</v>
      </c>
      <c r="D75" s="13">
        <v>30000</v>
      </c>
      <c r="E75" s="13">
        <v>28462</v>
      </c>
      <c r="F75" s="13">
        <f t="shared" si="3"/>
        <v>1538</v>
      </c>
      <c r="G75" s="92"/>
    </row>
    <row r="76" spans="1:7" ht="14.25" customHeight="1">
      <c r="A76" s="99"/>
      <c r="B76" s="99"/>
      <c r="C76" s="7" t="s">
        <v>209</v>
      </c>
      <c r="D76" s="13">
        <v>44000</v>
      </c>
      <c r="E76" s="13">
        <v>43500</v>
      </c>
      <c r="F76" s="13">
        <f t="shared" si="3"/>
        <v>500</v>
      </c>
      <c r="G76" s="92"/>
    </row>
    <row r="77" spans="1:7" ht="14.25" customHeight="1">
      <c r="A77" s="99"/>
      <c r="B77" s="99"/>
      <c r="C77" s="7" t="s">
        <v>168</v>
      </c>
      <c r="D77" s="13">
        <v>270000</v>
      </c>
      <c r="E77" s="13">
        <v>268735</v>
      </c>
      <c r="F77" s="13">
        <f t="shared" si="3"/>
        <v>1265</v>
      </c>
      <c r="G77" s="92"/>
    </row>
    <row r="78" spans="1:7" ht="14.25" customHeight="1">
      <c r="A78" s="99"/>
      <c r="B78" s="99"/>
      <c r="C78" s="7" t="s">
        <v>210</v>
      </c>
      <c r="D78" s="13">
        <v>0</v>
      </c>
      <c r="E78" s="13">
        <v>0</v>
      </c>
      <c r="F78" s="13">
        <f t="shared" si="3"/>
        <v>0</v>
      </c>
      <c r="G78" s="92"/>
    </row>
    <row r="79" spans="1:7" ht="14.25" customHeight="1">
      <c r="A79" s="99"/>
      <c r="B79" s="99"/>
      <c r="C79" s="7" t="s">
        <v>169</v>
      </c>
      <c r="D79" s="13">
        <v>250000</v>
      </c>
      <c r="E79" s="13">
        <v>240950</v>
      </c>
      <c r="F79" s="13">
        <f t="shared" si="3"/>
        <v>9050</v>
      </c>
      <c r="G79" s="92"/>
    </row>
    <row r="80" spans="1:7" ht="14.25" customHeight="1">
      <c r="A80" s="99"/>
      <c r="B80" s="99"/>
      <c r="C80" s="7" t="s">
        <v>126</v>
      </c>
      <c r="D80" s="13">
        <v>350000</v>
      </c>
      <c r="E80" s="13">
        <v>382192</v>
      </c>
      <c r="F80" s="13">
        <f t="shared" si="3"/>
        <v>-32192</v>
      </c>
      <c r="G80" s="92"/>
    </row>
    <row r="81" spans="1:7" ht="14.25" customHeight="1">
      <c r="A81" s="99"/>
      <c r="B81" s="99"/>
      <c r="C81" s="7" t="s">
        <v>127</v>
      </c>
      <c r="D81" s="13">
        <v>350000</v>
      </c>
      <c r="E81" s="13">
        <v>382192</v>
      </c>
      <c r="F81" s="13">
        <f t="shared" si="3"/>
        <v>-32192</v>
      </c>
      <c r="G81" s="92"/>
    </row>
    <row r="82" spans="1:7" ht="14.25" customHeight="1">
      <c r="A82" s="99"/>
      <c r="B82" s="99"/>
      <c r="C82" s="7" t="s">
        <v>91</v>
      </c>
      <c r="D82" s="13">
        <v>973000</v>
      </c>
      <c r="E82" s="13">
        <v>975550</v>
      </c>
      <c r="F82" s="13">
        <f t="shared" si="3"/>
        <v>-2550</v>
      </c>
      <c r="G82" s="92"/>
    </row>
    <row r="83" spans="1:7" ht="14.25" customHeight="1">
      <c r="A83" s="99"/>
      <c r="B83" s="99"/>
      <c r="C83" s="9" t="s">
        <v>170</v>
      </c>
      <c r="D83" s="69">
        <v>973000</v>
      </c>
      <c r="E83" s="69">
        <v>975550</v>
      </c>
      <c r="F83" s="13">
        <f t="shared" si="0"/>
        <v>-2550</v>
      </c>
      <c r="G83" s="94"/>
    </row>
    <row r="84" spans="1:7" ht="14.25" customHeight="1">
      <c r="A84" s="99"/>
      <c r="B84" s="100"/>
      <c r="C84" s="8" t="s">
        <v>76</v>
      </c>
      <c r="D84" s="14">
        <v>110360000</v>
      </c>
      <c r="E84" s="14">
        <v>113694646</v>
      </c>
      <c r="F84" s="14">
        <f t="shared" si="0"/>
        <v>-3334646</v>
      </c>
      <c r="G84" s="93"/>
    </row>
    <row r="85" spans="1:7" ht="14.25" customHeight="1">
      <c r="A85" s="100"/>
      <c r="B85" s="113" t="s">
        <v>77</v>
      </c>
      <c r="C85" s="114"/>
      <c r="D85" s="14">
        <v>19257000</v>
      </c>
      <c r="E85" s="14">
        <v>16894204</v>
      </c>
      <c r="F85" s="14">
        <f>F22-F84</f>
        <v>2362796</v>
      </c>
      <c r="G85" s="93"/>
    </row>
    <row r="86" spans="1:7" ht="14.25" customHeight="1">
      <c r="A86" s="98" t="s">
        <v>92</v>
      </c>
      <c r="B86" s="81" t="s">
        <v>93</v>
      </c>
      <c r="C86" s="8" t="s">
        <v>40</v>
      </c>
      <c r="D86" s="14">
        <v>0</v>
      </c>
      <c r="E86" s="14">
        <v>0</v>
      </c>
      <c r="F86" s="14">
        <f t="shared" ref="F86:F89" si="4">D86-E86</f>
        <v>0</v>
      </c>
      <c r="G86" s="93"/>
    </row>
    <row r="87" spans="1:7" ht="14.25" customHeight="1">
      <c r="A87" s="99"/>
      <c r="B87" s="98" t="s">
        <v>12</v>
      </c>
      <c r="C87" s="83" t="s">
        <v>96</v>
      </c>
      <c r="D87" s="79">
        <v>0</v>
      </c>
      <c r="E87" s="79">
        <v>134773</v>
      </c>
      <c r="F87" s="13">
        <f t="shared" si="4"/>
        <v>-134773</v>
      </c>
      <c r="G87" s="91"/>
    </row>
    <row r="88" spans="1:7" ht="14.25" customHeight="1">
      <c r="A88" s="99"/>
      <c r="B88" s="129"/>
      <c r="C88" s="7" t="s">
        <v>181</v>
      </c>
      <c r="D88" s="13">
        <v>0</v>
      </c>
      <c r="E88" s="13">
        <v>134773</v>
      </c>
      <c r="F88" s="13">
        <f t="shared" si="4"/>
        <v>-134773</v>
      </c>
      <c r="G88" s="92"/>
    </row>
    <row r="89" spans="1:7" ht="14.25" customHeight="1">
      <c r="A89" s="99"/>
      <c r="B89" s="116"/>
      <c r="C89" s="8" t="s">
        <v>39</v>
      </c>
      <c r="D89" s="14">
        <v>0</v>
      </c>
      <c r="E89" s="14">
        <v>134773</v>
      </c>
      <c r="F89" s="14">
        <f t="shared" si="4"/>
        <v>-134773</v>
      </c>
      <c r="G89" s="93"/>
    </row>
    <row r="90" spans="1:7" ht="14.25" customHeight="1">
      <c r="A90" s="100"/>
      <c r="B90" s="105" t="s">
        <v>38</v>
      </c>
      <c r="C90" s="105"/>
      <c r="D90" s="14">
        <v>0</v>
      </c>
      <c r="E90" s="14">
        <v>-134773</v>
      </c>
      <c r="F90" s="14">
        <f>F86-F89</f>
        <v>134773</v>
      </c>
      <c r="G90" s="93"/>
    </row>
    <row r="91" spans="1:7" ht="14.25" customHeight="1">
      <c r="A91" s="98" t="s">
        <v>97</v>
      </c>
      <c r="B91" s="96" t="s">
        <v>93</v>
      </c>
      <c r="C91" s="8" t="s">
        <v>61</v>
      </c>
      <c r="D91" s="14">
        <v>0</v>
      </c>
      <c r="E91" s="14">
        <v>0</v>
      </c>
      <c r="F91" s="14">
        <f t="shared" ref="F91:F97" si="5">D91-E91</f>
        <v>0</v>
      </c>
      <c r="G91" s="93"/>
    </row>
    <row r="92" spans="1:7" ht="14.25" customHeight="1">
      <c r="A92" s="99"/>
      <c r="B92" s="98" t="s">
        <v>12</v>
      </c>
      <c r="C92" s="7" t="s">
        <v>99</v>
      </c>
      <c r="D92" s="13">
        <v>19000000</v>
      </c>
      <c r="E92" s="13">
        <v>19000000</v>
      </c>
      <c r="F92" s="13">
        <f t="shared" si="5"/>
        <v>0</v>
      </c>
      <c r="G92" s="92"/>
    </row>
    <row r="93" spans="1:7" ht="14.25" customHeight="1">
      <c r="A93" s="99"/>
      <c r="B93" s="99"/>
      <c r="C93" s="7" t="s">
        <v>211</v>
      </c>
      <c r="D93" s="13">
        <v>19000000</v>
      </c>
      <c r="E93" s="13">
        <v>19000000</v>
      </c>
      <c r="F93" s="13">
        <f>D93-E93</f>
        <v>0</v>
      </c>
      <c r="G93" s="92"/>
    </row>
    <row r="94" spans="1:7" ht="14.25" customHeight="1">
      <c r="A94" s="99"/>
      <c r="B94" s="99"/>
      <c r="C94" s="7" t="s">
        <v>173</v>
      </c>
      <c r="D94" s="13">
        <v>7000000</v>
      </c>
      <c r="E94" s="13">
        <v>7000000</v>
      </c>
      <c r="F94" s="13">
        <f>D94-E94</f>
        <v>0</v>
      </c>
      <c r="G94" s="92"/>
    </row>
    <row r="95" spans="1:7" ht="14.25" customHeight="1">
      <c r="A95" s="99"/>
      <c r="B95" s="99"/>
      <c r="C95" s="7" t="s">
        <v>212</v>
      </c>
      <c r="D95" s="13">
        <v>10500000</v>
      </c>
      <c r="E95" s="13">
        <v>10500000</v>
      </c>
      <c r="F95" s="13">
        <f>D95-E95</f>
        <v>0</v>
      </c>
      <c r="G95" s="92"/>
    </row>
    <row r="96" spans="1:7" ht="14.25" customHeight="1">
      <c r="A96" s="99"/>
      <c r="B96" s="103"/>
      <c r="C96" s="7" t="s">
        <v>213</v>
      </c>
      <c r="D96" s="13">
        <v>1500000</v>
      </c>
      <c r="E96" s="13">
        <v>1500000</v>
      </c>
      <c r="F96" s="13">
        <f t="shared" si="5"/>
        <v>0</v>
      </c>
      <c r="G96" s="92"/>
    </row>
    <row r="97" spans="1:7" ht="14.25" customHeight="1">
      <c r="A97" s="99"/>
      <c r="B97" s="104"/>
      <c r="C97" s="8" t="s">
        <v>78</v>
      </c>
      <c r="D97" s="14">
        <v>19000000</v>
      </c>
      <c r="E97" s="14">
        <v>19000000</v>
      </c>
      <c r="F97" s="14">
        <f t="shared" si="5"/>
        <v>0</v>
      </c>
      <c r="G97" s="93"/>
    </row>
    <row r="98" spans="1:7" ht="14.25" customHeight="1">
      <c r="A98" s="100"/>
      <c r="B98" s="105" t="s">
        <v>79</v>
      </c>
      <c r="C98" s="105"/>
      <c r="D98" s="14">
        <v>-19000000</v>
      </c>
      <c r="E98" s="14">
        <v>-19000000</v>
      </c>
      <c r="F98" s="14">
        <f>F91-F97</f>
        <v>0</v>
      </c>
      <c r="G98" s="93"/>
    </row>
    <row r="99" spans="1:7" ht="14.25" customHeight="1">
      <c r="A99" s="106" t="s">
        <v>14</v>
      </c>
      <c r="B99" s="106"/>
      <c r="C99" s="106"/>
      <c r="D99" s="79">
        <v>0</v>
      </c>
      <c r="E99" s="107" t="s">
        <v>101</v>
      </c>
      <c r="F99" s="109">
        <f>D99</f>
        <v>0</v>
      </c>
      <c r="G99" s="111"/>
    </row>
    <row r="100" spans="1:7" ht="14.25" customHeight="1">
      <c r="A100" s="17"/>
      <c r="B100" s="18"/>
      <c r="C100" s="19"/>
      <c r="D100" s="69">
        <v>0</v>
      </c>
      <c r="E100" s="108"/>
      <c r="F100" s="110"/>
      <c r="G100" s="112"/>
    </row>
    <row r="101" spans="1:7" ht="14.25" customHeight="1">
      <c r="A101" s="105" t="s">
        <v>45</v>
      </c>
      <c r="B101" s="105"/>
      <c r="C101" s="105"/>
      <c r="D101" s="14">
        <v>257000</v>
      </c>
      <c r="E101" s="14">
        <v>-2240569</v>
      </c>
      <c r="F101" s="14">
        <f>F85+F90+F98-F99</f>
        <v>2497569</v>
      </c>
      <c r="G101" s="93"/>
    </row>
    <row r="102" spans="1:7" s="3" customFormat="1" ht="14.25" customHeight="1">
      <c r="A102" s="86"/>
      <c r="B102" s="86"/>
      <c r="C102" s="86"/>
      <c r="D102" s="16"/>
      <c r="E102" s="16"/>
      <c r="F102" s="16"/>
      <c r="G102" s="16"/>
    </row>
    <row r="103" spans="1:7" ht="14.25" customHeight="1">
      <c r="A103" s="105" t="s">
        <v>46</v>
      </c>
      <c r="B103" s="105"/>
      <c r="C103" s="105"/>
      <c r="D103" s="14">
        <v>18238054</v>
      </c>
      <c r="E103" s="14">
        <v>18238054</v>
      </c>
      <c r="F103" s="14">
        <f>D103-E103</f>
        <v>0</v>
      </c>
      <c r="G103" s="93"/>
    </row>
    <row r="104" spans="1:7" ht="14.25" customHeight="1">
      <c r="A104" s="105" t="s">
        <v>47</v>
      </c>
      <c r="B104" s="105"/>
      <c r="C104" s="105"/>
      <c r="D104" s="14">
        <v>18495054</v>
      </c>
      <c r="E104" s="14">
        <v>15997485</v>
      </c>
      <c r="F104" s="14">
        <f>F101+F103</f>
        <v>2497569</v>
      </c>
      <c r="G104" s="93"/>
    </row>
    <row r="105" spans="1:7" ht="14.25" customHeight="1">
      <c r="A105" s="97"/>
      <c r="B105" s="97"/>
      <c r="C105" s="97"/>
      <c r="D105" s="97"/>
      <c r="E105" s="97"/>
      <c r="F105" s="97"/>
      <c r="G105" s="97"/>
    </row>
    <row r="106" spans="1:7" ht="14.25" customHeight="1"/>
    <row r="107" spans="1:7" ht="14.25" customHeight="1"/>
    <row r="108" spans="1:7" ht="14.25" customHeight="1"/>
    <row r="109" spans="1:7" ht="14.25" customHeight="1"/>
    <row r="110" spans="1:7" ht="14.25" customHeight="1"/>
    <row r="111" spans="1:7" ht="14.25" customHeight="1"/>
    <row r="112" spans="1:7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</sheetData>
  <sheetProtection password="F3FB" sheet="1" scenarios="1" selectLockedCells="1"/>
  <mergeCells count="24">
    <mergeCell ref="A7:C7"/>
    <mergeCell ref="A1:B1"/>
    <mergeCell ref="F1:G1"/>
    <mergeCell ref="E2:G2"/>
    <mergeCell ref="A3:G3"/>
    <mergeCell ref="A5:G5"/>
    <mergeCell ref="A8:A85"/>
    <mergeCell ref="B8:B22"/>
    <mergeCell ref="B23:B84"/>
    <mergeCell ref="B85:C85"/>
    <mergeCell ref="A86:A90"/>
    <mergeCell ref="B87:B89"/>
    <mergeCell ref="B90:C90"/>
    <mergeCell ref="A105:G105"/>
    <mergeCell ref="A91:A98"/>
    <mergeCell ref="B92:B97"/>
    <mergeCell ref="B98:C98"/>
    <mergeCell ref="A99:C99"/>
    <mergeCell ref="E99:E100"/>
    <mergeCell ref="F99:F100"/>
    <mergeCell ref="G99:G100"/>
    <mergeCell ref="A101:C101"/>
    <mergeCell ref="A103:C103"/>
    <mergeCell ref="A104:C104"/>
  </mergeCells>
  <phoneticPr fontId="2"/>
  <pageMargins left="0" right="0" top="0" bottom="0" header="0" footer="0"/>
  <pageSetup paperSize="9" orientation="portrait" useFirstPageNumber="1" horizontalDpi="300" verticalDpi="300" r:id="rId1"/>
  <headerFooter scaleWithDoc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view="pageBreakPreview" zoomScaleNormal="100" zoomScaleSheetLayoutView="100" workbookViewId="0">
      <selection sqref="A1:B1"/>
    </sheetView>
  </sheetViews>
  <sheetFormatPr defaultRowHeight="13.5"/>
  <cols>
    <col min="1" max="1" width="3.75" style="1" customWidth="1"/>
    <col min="2" max="2" width="3.375" style="1" customWidth="1"/>
    <col min="3" max="3" width="42.25" style="1" customWidth="1"/>
    <col min="4" max="7" width="12.625" style="1" customWidth="1"/>
    <col min="8" max="8" width="21.625" style="1" customWidth="1"/>
    <col min="9" max="16384" width="9" style="1"/>
  </cols>
  <sheetData>
    <row r="1" spans="1:7" ht="18.75" customHeight="1">
      <c r="A1" s="120"/>
      <c r="B1" s="120"/>
      <c r="C1" s="20"/>
      <c r="D1" s="20"/>
      <c r="E1" s="20"/>
      <c r="F1" s="121"/>
      <c r="G1" s="121"/>
    </row>
    <row r="2" spans="1:7" ht="15" customHeight="1">
      <c r="A2" s="76"/>
      <c r="B2" s="76"/>
      <c r="C2" s="76"/>
      <c r="D2" s="76"/>
      <c r="E2" s="122" t="s">
        <v>128</v>
      </c>
      <c r="F2" s="122"/>
      <c r="G2" s="122"/>
    </row>
    <row r="3" spans="1:7" ht="14.25">
      <c r="A3" s="123" t="s">
        <v>216</v>
      </c>
      <c r="B3" s="123"/>
      <c r="C3" s="123"/>
      <c r="D3" s="123"/>
      <c r="E3" s="123"/>
      <c r="F3" s="123"/>
      <c r="G3" s="123"/>
    </row>
    <row r="4" spans="1:7">
      <c r="A4" s="76"/>
      <c r="B4" s="76"/>
      <c r="C4" s="76"/>
      <c r="D4" s="76"/>
      <c r="E4" s="76"/>
      <c r="F4" s="76"/>
      <c r="G4" s="76"/>
    </row>
    <row r="5" spans="1:7">
      <c r="A5" s="120" t="s">
        <v>103</v>
      </c>
      <c r="B5" s="120"/>
      <c r="C5" s="120"/>
      <c r="D5" s="120"/>
      <c r="E5" s="120"/>
      <c r="F5" s="120"/>
      <c r="G5" s="120"/>
    </row>
    <row r="6" spans="1:7" ht="13.5" customHeight="1">
      <c r="A6" s="76"/>
      <c r="B6" s="76"/>
      <c r="C6" s="76"/>
      <c r="D6" s="76"/>
      <c r="E6" s="76"/>
      <c r="F6" s="76"/>
      <c r="G6" s="77" t="s">
        <v>57</v>
      </c>
    </row>
    <row r="7" spans="1:7" ht="14.25" customHeight="1">
      <c r="A7" s="117" t="s">
        <v>37</v>
      </c>
      <c r="B7" s="118"/>
      <c r="C7" s="119"/>
      <c r="D7" s="8" t="s">
        <v>58</v>
      </c>
      <c r="E7" s="8" t="s">
        <v>59</v>
      </c>
      <c r="F7" s="8" t="s">
        <v>60</v>
      </c>
      <c r="G7" s="8" t="s">
        <v>10</v>
      </c>
    </row>
    <row r="8" spans="1:7" ht="14.25" customHeight="1">
      <c r="A8" s="98" t="s">
        <v>48</v>
      </c>
      <c r="B8" s="98" t="s">
        <v>11</v>
      </c>
      <c r="C8" s="6" t="s">
        <v>84</v>
      </c>
      <c r="D8" s="79">
        <v>5707000</v>
      </c>
      <c r="E8" s="79">
        <v>5707000</v>
      </c>
      <c r="F8" s="13">
        <f t="shared" ref="F8:F49" si="0">D8-E8</f>
        <v>0</v>
      </c>
      <c r="G8" s="91"/>
    </row>
    <row r="9" spans="1:7" ht="14.25" customHeight="1">
      <c r="A9" s="99"/>
      <c r="B9" s="99"/>
      <c r="C9" s="7" t="s">
        <v>132</v>
      </c>
      <c r="D9" s="13">
        <v>5707000</v>
      </c>
      <c r="E9" s="13">
        <v>5707000</v>
      </c>
      <c r="F9" s="13">
        <f t="shared" ref="F9:F14" si="1">D9-E9</f>
        <v>0</v>
      </c>
      <c r="G9" s="92"/>
    </row>
    <row r="10" spans="1:7" ht="14.25" customHeight="1">
      <c r="A10" s="99"/>
      <c r="B10" s="99"/>
      <c r="C10" s="7" t="s">
        <v>189</v>
      </c>
      <c r="D10" s="13">
        <v>5707000</v>
      </c>
      <c r="E10" s="13">
        <v>5707000</v>
      </c>
      <c r="F10" s="13">
        <f t="shared" si="1"/>
        <v>0</v>
      </c>
      <c r="G10" s="92"/>
    </row>
    <row r="11" spans="1:7" ht="14.25" customHeight="1">
      <c r="A11" s="99"/>
      <c r="B11" s="99"/>
      <c r="C11" s="7" t="s">
        <v>86</v>
      </c>
      <c r="D11" s="13">
        <v>1000</v>
      </c>
      <c r="E11" s="13">
        <v>163</v>
      </c>
      <c r="F11" s="13">
        <f t="shared" si="1"/>
        <v>837</v>
      </c>
      <c r="G11" s="92"/>
    </row>
    <row r="12" spans="1:7" ht="14.25" customHeight="1">
      <c r="A12" s="99"/>
      <c r="B12" s="99"/>
      <c r="C12" s="7" t="s">
        <v>87</v>
      </c>
      <c r="D12" s="13">
        <v>420000</v>
      </c>
      <c r="E12" s="13">
        <v>411380</v>
      </c>
      <c r="F12" s="13">
        <f t="shared" si="1"/>
        <v>8620</v>
      </c>
      <c r="G12" s="92"/>
    </row>
    <row r="13" spans="1:7" ht="14.25" customHeight="1">
      <c r="A13" s="99"/>
      <c r="B13" s="99"/>
      <c r="C13" s="7" t="s">
        <v>135</v>
      </c>
      <c r="D13" s="13">
        <v>30000</v>
      </c>
      <c r="E13" s="13">
        <v>24400</v>
      </c>
      <c r="F13" s="13">
        <f t="shared" si="1"/>
        <v>5600</v>
      </c>
      <c r="G13" s="92"/>
    </row>
    <row r="14" spans="1:7" ht="14.25" customHeight="1">
      <c r="A14" s="99"/>
      <c r="B14" s="99"/>
      <c r="C14" s="7" t="s">
        <v>118</v>
      </c>
      <c r="D14" s="13">
        <v>390000</v>
      </c>
      <c r="E14" s="13">
        <v>386980</v>
      </c>
      <c r="F14" s="13">
        <f t="shared" si="1"/>
        <v>3020</v>
      </c>
      <c r="G14" s="92"/>
    </row>
    <row r="15" spans="1:7" ht="14.25" customHeight="1">
      <c r="A15" s="99"/>
      <c r="B15" s="99"/>
      <c r="C15" s="7" t="s">
        <v>119</v>
      </c>
      <c r="D15" s="13">
        <v>390000</v>
      </c>
      <c r="E15" s="13">
        <v>386980</v>
      </c>
      <c r="F15" s="13">
        <f t="shared" si="0"/>
        <v>3020</v>
      </c>
      <c r="G15" s="92"/>
    </row>
    <row r="16" spans="1:7" ht="14.25" customHeight="1">
      <c r="A16" s="99"/>
      <c r="B16" s="100"/>
      <c r="C16" s="8" t="s">
        <v>75</v>
      </c>
      <c r="D16" s="14">
        <v>6128000</v>
      </c>
      <c r="E16" s="14">
        <v>6118543</v>
      </c>
      <c r="F16" s="14">
        <f t="shared" si="0"/>
        <v>9457</v>
      </c>
      <c r="G16" s="93"/>
    </row>
    <row r="17" spans="1:7" ht="14.25" customHeight="1">
      <c r="A17" s="99"/>
      <c r="B17" s="98" t="s">
        <v>12</v>
      </c>
      <c r="C17" s="7" t="s">
        <v>88</v>
      </c>
      <c r="D17" s="13">
        <v>3560000</v>
      </c>
      <c r="E17" s="13">
        <v>3523057</v>
      </c>
      <c r="F17" s="13">
        <f t="shared" si="0"/>
        <v>36943</v>
      </c>
      <c r="G17" s="92"/>
    </row>
    <row r="18" spans="1:7" ht="14.25" customHeight="1">
      <c r="A18" s="99"/>
      <c r="B18" s="99"/>
      <c r="C18" s="7" t="s">
        <v>136</v>
      </c>
      <c r="D18" s="13">
        <v>2970000</v>
      </c>
      <c r="E18" s="13">
        <v>2980941</v>
      </c>
      <c r="F18" s="13">
        <f t="shared" ref="F18:F47" si="2">D18-E18</f>
        <v>-10941</v>
      </c>
      <c r="G18" s="92"/>
    </row>
    <row r="19" spans="1:7" ht="14.25" customHeight="1">
      <c r="A19" s="99"/>
      <c r="B19" s="99"/>
      <c r="C19" s="7" t="s">
        <v>137</v>
      </c>
      <c r="D19" s="13">
        <v>2800000</v>
      </c>
      <c r="E19" s="13">
        <v>2811441</v>
      </c>
      <c r="F19" s="13">
        <f t="shared" si="2"/>
        <v>-11441</v>
      </c>
      <c r="G19" s="92"/>
    </row>
    <row r="20" spans="1:7" ht="14.25" customHeight="1">
      <c r="A20" s="99"/>
      <c r="B20" s="99"/>
      <c r="C20" s="7" t="s">
        <v>139</v>
      </c>
      <c r="D20" s="13">
        <v>146000</v>
      </c>
      <c r="E20" s="13">
        <v>145500</v>
      </c>
      <c r="F20" s="13">
        <f t="shared" si="2"/>
        <v>500</v>
      </c>
      <c r="G20" s="92"/>
    </row>
    <row r="21" spans="1:7" ht="14.25" customHeight="1">
      <c r="A21" s="99"/>
      <c r="B21" s="99"/>
      <c r="C21" s="7" t="s">
        <v>215</v>
      </c>
      <c r="D21" s="13">
        <v>24000</v>
      </c>
      <c r="E21" s="13">
        <v>24000</v>
      </c>
      <c r="F21" s="13">
        <f t="shared" si="2"/>
        <v>0</v>
      </c>
      <c r="G21" s="92"/>
    </row>
    <row r="22" spans="1:7" ht="14.25" customHeight="1">
      <c r="A22" s="99"/>
      <c r="B22" s="99"/>
      <c r="C22" s="7" t="s">
        <v>145</v>
      </c>
      <c r="D22" s="13">
        <v>225000</v>
      </c>
      <c r="E22" s="13">
        <v>224048</v>
      </c>
      <c r="F22" s="13">
        <f t="shared" si="2"/>
        <v>952</v>
      </c>
      <c r="G22" s="92"/>
    </row>
    <row r="23" spans="1:7" ht="14.25" customHeight="1">
      <c r="A23" s="99"/>
      <c r="B23" s="99"/>
      <c r="C23" s="7" t="s">
        <v>146</v>
      </c>
      <c r="D23" s="13">
        <v>285000</v>
      </c>
      <c r="E23" s="13">
        <v>284858</v>
      </c>
      <c r="F23" s="13">
        <f t="shared" si="2"/>
        <v>142</v>
      </c>
      <c r="G23" s="92"/>
    </row>
    <row r="24" spans="1:7" ht="14.25" customHeight="1">
      <c r="A24" s="99"/>
      <c r="B24" s="99"/>
      <c r="C24" s="7" t="s">
        <v>147</v>
      </c>
      <c r="D24" s="13">
        <v>285000</v>
      </c>
      <c r="E24" s="13">
        <v>284858</v>
      </c>
      <c r="F24" s="13">
        <f t="shared" si="2"/>
        <v>142</v>
      </c>
      <c r="G24" s="92"/>
    </row>
    <row r="25" spans="1:7" ht="14.25" customHeight="1">
      <c r="A25" s="99"/>
      <c r="B25" s="99"/>
      <c r="C25" s="7" t="s">
        <v>151</v>
      </c>
      <c r="D25" s="13">
        <v>80000</v>
      </c>
      <c r="E25" s="13">
        <v>33210</v>
      </c>
      <c r="F25" s="13">
        <f t="shared" si="2"/>
        <v>46790</v>
      </c>
      <c r="G25" s="92"/>
    </row>
    <row r="26" spans="1:7" ht="14.25" customHeight="1">
      <c r="A26" s="99"/>
      <c r="B26" s="99"/>
      <c r="C26" s="7" t="s">
        <v>89</v>
      </c>
      <c r="D26" s="13">
        <v>1263000</v>
      </c>
      <c r="E26" s="13">
        <v>1271659</v>
      </c>
      <c r="F26" s="13">
        <f t="shared" si="2"/>
        <v>-8659</v>
      </c>
      <c r="G26" s="92"/>
    </row>
    <row r="27" spans="1:7" ht="14.25" customHeight="1">
      <c r="A27" s="99"/>
      <c r="B27" s="99"/>
      <c r="C27" s="7" t="s">
        <v>152</v>
      </c>
      <c r="D27" s="13">
        <v>600000</v>
      </c>
      <c r="E27" s="13">
        <v>634613</v>
      </c>
      <c r="F27" s="13">
        <f t="shared" si="2"/>
        <v>-34613</v>
      </c>
      <c r="G27" s="92"/>
    </row>
    <row r="28" spans="1:7" ht="14.25" customHeight="1">
      <c r="A28" s="99"/>
      <c r="B28" s="99"/>
      <c r="C28" s="7" t="s">
        <v>153</v>
      </c>
      <c r="D28" s="13">
        <v>2000</v>
      </c>
      <c r="E28" s="13">
        <v>1126</v>
      </c>
      <c r="F28" s="13">
        <f t="shared" si="2"/>
        <v>874</v>
      </c>
      <c r="G28" s="92"/>
    </row>
    <row r="29" spans="1:7" ht="14.25" customHeight="1">
      <c r="A29" s="99"/>
      <c r="B29" s="99"/>
      <c r="C29" s="7" t="s">
        <v>154</v>
      </c>
      <c r="D29" s="13">
        <v>80000</v>
      </c>
      <c r="E29" s="13">
        <v>73717</v>
      </c>
      <c r="F29" s="13">
        <f t="shared" si="2"/>
        <v>6283</v>
      </c>
      <c r="G29" s="92"/>
    </row>
    <row r="30" spans="1:7" ht="14.25" customHeight="1">
      <c r="A30" s="99"/>
      <c r="B30" s="99"/>
      <c r="C30" s="7" t="s">
        <v>156</v>
      </c>
      <c r="D30" s="13">
        <v>100000</v>
      </c>
      <c r="E30" s="13">
        <v>95244</v>
      </c>
      <c r="F30" s="13">
        <f t="shared" si="2"/>
        <v>4756</v>
      </c>
      <c r="G30" s="92"/>
    </row>
    <row r="31" spans="1:7" ht="14.25" customHeight="1">
      <c r="A31" s="99"/>
      <c r="B31" s="99"/>
      <c r="C31" s="7" t="s">
        <v>157</v>
      </c>
      <c r="D31" s="13">
        <v>50000</v>
      </c>
      <c r="E31" s="13">
        <v>38943</v>
      </c>
      <c r="F31" s="13">
        <f t="shared" si="2"/>
        <v>11057</v>
      </c>
      <c r="G31" s="92"/>
    </row>
    <row r="32" spans="1:7" ht="14.25" customHeight="1">
      <c r="A32" s="99"/>
      <c r="B32" s="99"/>
      <c r="C32" s="7" t="s">
        <v>158</v>
      </c>
      <c r="D32" s="13">
        <v>45000</v>
      </c>
      <c r="E32" s="13">
        <v>45500</v>
      </c>
      <c r="F32" s="13">
        <f t="shared" si="2"/>
        <v>-500</v>
      </c>
      <c r="G32" s="92"/>
    </row>
    <row r="33" spans="1:7" ht="14.25" customHeight="1">
      <c r="A33" s="99"/>
      <c r="B33" s="99"/>
      <c r="C33" s="7" t="s">
        <v>159</v>
      </c>
      <c r="D33" s="13">
        <v>291000</v>
      </c>
      <c r="E33" s="13">
        <v>290916</v>
      </c>
      <c r="F33" s="13">
        <f t="shared" si="2"/>
        <v>84</v>
      </c>
      <c r="G33" s="92"/>
    </row>
    <row r="34" spans="1:7" ht="14.25" customHeight="1">
      <c r="A34" s="99"/>
      <c r="B34" s="99"/>
      <c r="C34" s="7" t="s">
        <v>208</v>
      </c>
      <c r="D34" s="13">
        <v>90000</v>
      </c>
      <c r="E34" s="13">
        <v>91600</v>
      </c>
      <c r="F34" s="13">
        <f t="shared" si="2"/>
        <v>-1600</v>
      </c>
      <c r="G34" s="92"/>
    </row>
    <row r="35" spans="1:7" ht="14.25" customHeight="1">
      <c r="A35" s="99"/>
      <c r="B35" s="99"/>
      <c r="C35" s="7" t="s">
        <v>160</v>
      </c>
      <c r="D35" s="13">
        <v>5000</v>
      </c>
      <c r="E35" s="13">
        <v>0</v>
      </c>
      <c r="F35" s="13">
        <f t="shared" si="2"/>
        <v>5000</v>
      </c>
      <c r="G35" s="92"/>
    </row>
    <row r="36" spans="1:7" ht="14.25" customHeight="1">
      <c r="A36" s="99"/>
      <c r="B36" s="99"/>
      <c r="C36" s="7" t="s">
        <v>90</v>
      </c>
      <c r="D36" s="13">
        <v>378000</v>
      </c>
      <c r="E36" s="13">
        <v>328220</v>
      </c>
      <c r="F36" s="13">
        <f t="shared" si="2"/>
        <v>49780</v>
      </c>
      <c r="G36" s="92"/>
    </row>
    <row r="37" spans="1:7" ht="14.25" customHeight="1">
      <c r="A37" s="99"/>
      <c r="B37" s="99"/>
      <c r="C37" s="7" t="s">
        <v>161</v>
      </c>
      <c r="D37" s="13">
        <v>18000</v>
      </c>
      <c r="E37" s="13">
        <v>22040</v>
      </c>
      <c r="F37" s="13">
        <f t="shared" si="2"/>
        <v>-4040</v>
      </c>
      <c r="G37" s="92"/>
    </row>
    <row r="38" spans="1:7" ht="14.25" customHeight="1">
      <c r="A38" s="99"/>
      <c r="B38" s="99"/>
      <c r="C38" s="7" t="s">
        <v>120</v>
      </c>
      <c r="D38" s="13">
        <v>5000</v>
      </c>
      <c r="E38" s="13">
        <v>0</v>
      </c>
      <c r="F38" s="13">
        <f t="shared" si="2"/>
        <v>5000</v>
      </c>
      <c r="G38" s="92"/>
    </row>
    <row r="39" spans="1:7" ht="14.25" customHeight="1">
      <c r="A39" s="99"/>
      <c r="B39" s="99"/>
      <c r="C39" s="7" t="s">
        <v>121</v>
      </c>
      <c r="D39" s="13">
        <v>10000</v>
      </c>
      <c r="E39" s="13">
        <v>635</v>
      </c>
      <c r="F39" s="13">
        <f t="shared" si="2"/>
        <v>9365</v>
      </c>
      <c r="G39" s="92"/>
    </row>
    <row r="40" spans="1:7" ht="14.25" customHeight="1">
      <c r="A40" s="99"/>
      <c r="B40" s="99"/>
      <c r="C40" s="7" t="s">
        <v>122</v>
      </c>
      <c r="D40" s="13">
        <v>30000</v>
      </c>
      <c r="E40" s="13">
        <v>2822</v>
      </c>
      <c r="F40" s="13">
        <f t="shared" si="2"/>
        <v>27178</v>
      </c>
      <c r="G40" s="92"/>
    </row>
    <row r="41" spans="1:7" ht="14.25" customHeight="1">
      <c r="A41" s="99"/>
      <c r="B41" s="99"/>
      <c r="C41" s="7" t="s">
        <v>163</v>
      </c>
      <c r="D41" s="13">
        <v>30000</v>
      </c>
      <c r="E41" s="13">
        <v>38202</v>
      </c>
      <c r="F41" s="13">
        <f t="shared" si="2"/>
        <v>-8202</v>
      </c>
      <c r="G41" s="92"/>
    </row>
    <row r="42" spans="1:7" ht="14.25" customHeight="1">
      <c r="A42" s="99"/>
      <c r="B42" s="99"/>
      <c r="C42" s="7" t="s">
        <v>164</v>
      </c>
      <c r="D42" s="13">
        <v>140000</v>
      </c>
      <c r="E42" s="13">
        <v>137310</v>
      </c>
      <c r="F42" s="13">
        <f t="shared" si="2"/>
        <v>2690</v>
      </c>
      <c r="G42" s="92"/>
    </row>
    <row r="43" spans="1:7" ht="14.25" customHeight="1">
      <c r="A43" s="99"/>
      <c r="B43" s="99"/>
      <c r="C43" s="7" t="s">
        <v>123</v>
      </c>
      <c r="D43" s="13">
        <v>130000</v>
      </c>
      <c r="E43" s="13">
        <v>121573</v>
      </c>
      <c r="F43" s="13">
        <f t="shared" si="2"/>
        <v>8427</v>
      </c>
      <c r="G43" s="92"/>
    </row>
    <row r="44" spans="1:7" ht="14.25" customHeight="1">
      <c r="A44" s="99"/>
      <c r="B44" s="99"/>
      <c r="C44" s="7" t="s">
        <v>125</v>
      </c>
      <c r="D44" s="13">
        <v>10000</v>
      </c>
      <c r="E44" s="13">
        <v>5638</v>
      </c>
      <c r="F44" s="13">
        <f t="shared" si="2"/>
        <v>4362</v>
      </c>
      <c r="G44" s="92"/>
    </row>
    <row r="45" spans="1:7" ht="14.25" customHeight="1">
      <c r="A45" s="99"/>
      <c r="B45" s="99"/>
      <c r="C45" s="7" t="s">
        <v>126</v>
      </c>
      <c r="D45" s="13">
        <v>5000</v>
      </c>
      <c r="E45" s="13">
        <v>0</v>
      </c>
      <c r="F45" s="13">
        <f t="shared" si="2"/>
        <v>5000</v>
      </c>
      <c r="G45" s="92"/>
    </row>
    <row r="46" spans="1:7" ht="14.25" customHeight="1">
      <c r="A46" s="99"/>
      <c r="B46" s="99"/>
      <c r="C46" s="7" t="s">
        <v>127</v>
      </c>
      <c r="D46" s="13">
        <v>5000</v>
      </c>
      <c r="E46" s="13">
        <v>0</v>
      </c>
      <c r="F46" s="13">
        <f t="shared" si="2"/>
        <v>5000</v>
      </c>
      <c r="G46" s="92"/>
    </row>
    <row r="47" spans="1:7" ht="14.25" customHeight="1">
      <c r="A47" s="99"/>
      <c r="B47" s="99"/>
      <c r="C47" s="7" t="s">
        <v>91</v>
      </c>
      <c r="D47" s="13">
        <v>25000</v>
      </c>
      <c r="E47" s="13">
        <v>24400</v>
      </c>
      <c r="F47" s="13">
        <f t="shared" si="2"/>
        <v>600</v>
      </c>
      <c r="G47" s="92"/>
    </row>
    <row r="48" spans="1:7" ht="14.25" customHeight="1">
      <c r="A48" s="99"/>
      <c r="B48" s="99"/>
      <c r="C48" s="9" t="s">
        <v>170</v>
      </c>
      <c r="D48" s="69">
        <v>25000</v>
      </c>
      <c r="E48" s="69">
        <v>24400</v>
      </c>
      <c r="F48" s="13">
        <f t="shared" si="0"/>
        <v>600</v>
      </c>
      <c r="G48" s="94"/>
    </row>
    <row r="49" spans="1:7" ht="14.25" customHeight="1">
      <c r="A49" s="99"/>
      <c r="B49" s="100"/>
      <c r="C49" s="8" t="s">
        <v>76</v>
      </c>
      <c r="D49" s="14">
        <v>5226000</v>
      </c>
      <c r="E49" s="14">
        <v>5147336</v>
      </c>
      <c r="F49" s="14">
        <f t="shared" si="0"/>
        <v>78664</v>
      </c>
      <c r="G49" s="93"/>
    </row>
    <row r="50" spans="1:7" ht="14.25" customHeight="1">
      <c r="A50" s="100"/>
      <c r="B50" s="113" t="s">
        <v>77</v>
      </c>
      <c r="C50" s="114"/>
      <c r="D50" s="14">
        <v>902000</v>
      </c>
      <c r="E50" s="14">
        <v>971207</v>
      </c>
      <c r="F50" s="14">
        <f>F16-F49</f>
        <v>-69207</v>
      </c>
      <c r="G50" s="93"/>
    </row>
    <row r="51" spans="1:7" ht="14.25" customHeight="1">
      <c r="A51" s="98" t="s">
        <v>92</v>
      </c>
      <c r="B51" s="81" t="s">
        <v>93</v>
      </c>
      <c r="C51" s="8" t="s">
        <v>40</v>
      </c>
      <c r="D51" s="14">
        <v>0</v>
      </c>
      <c r="E51" s="14">
        <v>0</v>
      </c>
      <c r="F51" s="14">
        <f t="shared" ref="F51:F52" si="3">D51-E51</f>
        <v>0</v>
      </c>
      <c r="G51" s="93"/>
    </row>
    <row r="52" spans="1:7" ht="14.25" customHeight="1">
      <c r="A52" s="99"/>
      <c r="B52" s="82" t="s">
        <v>95</v>
      </c>
      <c r="C52" s="8" t="s">
        <v>39</v>
      </c>
      <c r="D52" s="14">
        <v>0</v>
      </c>
      <c r="E52" s="14">
        <v>0</v>
      </c>
      <c r="F52" s="14">
        <f t="shared" si="3"/>
        <v>0</v>
      </c>
      <c r="G52" s="93"/>
    </row>
    <row r="53" spans="1:7" ht="14.25" customHeight="1">
      <c r="A53" s="100"/>
      <c r="B53" s="105" t="s">
        <v>38</v>
      </c>
      <c r="C53" s="105"/>
      <c r="D53" s="14">
        <v>0</v>
      </c>
      <c r="E53" s="14">
        <v>0</v>
      </c>
      <c r="F53" s="14">
        <f>F51-F52</f>
        <v>0</v>
      </c>
      <c r="G53" s="93"/>
    </row>
    <row r="54" spans="1:7" ht="14.25" customHeight="1">
      <c r="A54" s="98" t="s">
        <v>97</v>
      </c>
      <c r="B54" s="96" t="s">
        <v>93</v>
      </c>
      <c r="C54" s="8" t="s">
        <v>61</v>
      </c>
      <c r="D54" s="14">
        <v>0</v>
      </c>
      <c r="E54" s="14">
        <v>0</v>
      </c>
      <c r="F54" s="14">
        <f t="shared" ref="F54:F56" si="4">D54-E54</f>
        <v>0</v>
      </c>
      <c r="G54" s="93"/>
    </row>
    <row r="55" spans="1:7" ht="14.25" customHeight="1">
      <c r="A55" s="99"/>
      <c r="B55" s="101" t="s">
        <v>95</v>
      </c>
      <c r="C55" s="7" t="s">
        <v>115</v>
      </c>
      <c r="D55" s="13">
        <v>902000</v>
      </c>
      <c r="E55" s="13">
        <v>1007370</v>
      </c>
      <c r="F55" s="13">
        <f t="shared" si="4"/>
        <v>-105370</v>
      </c>
      <c r="G55" s="92"/>
    </row>
    <row r="56" spans="1:7" ht="14.25" customHeight="1">
      <c r="A56" s="99"/>
      <c r="B56" s="102"/>
      <c r="C56" s="8" t="s">
        <v>78</v>
      </c>
      <c r="D56" s="14">
        <v>902000</v>
      </c>
      <c r="E56" s="14">
        <v>1007370</v>
      </c>
      <c r="F56" s="14">
        <f t="shared" si="4"/>
        <v>-105370</v>
      </c>
      <c r="G56" s="93"/>
    </row>
    <row r="57" spans="1:7" ht="14.25" customHeight="1">
      <c r="A57" s="100"/>
      <c r="B57" s="105" t="s">
        <v>79</v>
      </c>
      <c r="C57" s="105"/>
      <c r="D57" s="14">
        <v>-902000</v>
      </c>
      <c r="E57" s="14">
        <v>-1007370</v>
      </c>
      <c r="F57" s="14">
        <f>F54-F56</f>
        <v>105370</v>
      </c>
      <c r="G57" s="93"/>
    </row>
    <row r="58" spans="1:7" ht="14.25" customHeight="1">
      <c r="A58" s="106" t="s">
        <v>14</v>
      </c>
      <c r="B58" s="106"/>
      <c r="C58" s="106"/>
      <c r="D58" s="79">
        <v>0</v>
      </c>
      <c r="E58" s="107" t="s">
        <v>101</v>
      </c>
      <c r="F58" s="109">
        <f>D58</f>
        <v>0</v>
      </c>
      <c r="G58" s="111"/>
    </row>
    <row r="59" spans="1:7" ht="14.25" customHeight="1">
      <c r="A59" s="17"/>
      <c r="B59" s="18"/>
      <c r="C59" s="19"/>
      <c r="D59" s="69">
        <v>0</v>
      </c>
      <c r="E59" s="108"/>
      <c r="F59" s="110"/>
      <c r="G59" s="112"/>
    </row>
    <row r="60" spans="1:7" ht="14.25" customHeight="1">
      <c r="A60" s="105" t="s">
        <v>45</v>
      </c>
      <c r="B60" s="105"/>
      <c r="C60" s="105"/>
      <c r="D60" s="14">
        <v>0</v>
      </c>
      <c r="E60" s="14">
        <v>-36163</v>
      </c>
      <c r="F60" s="14">
        <f>F50+F53+F57-F58</f>
        <v>36163</v>
      </c>
      <c r="G60" s="93"/>
    </row>
    <row r="61" spans="1:7" s="3" customFormat="1" ht="14.25" customHeight="1">
      <c r="A61" s="86"/>
      <c r="B61" s="86"/>
      <c r="C61" s="86"/>
      <c r="D61" s="16"/>
      <c r="E61" s="16"/>
      <c r="F61" s="16"/>
      <c r="G61" s="16"/>
    </row>
    <row r="62" spans="1:7" ht="14.25" customHeight="1">
      <c r="A62" s="105" t="s">
        <v>46</v>
      </c>
      <c r="B62" s="105"/>
      <c r="C62" s="105"/>
      <c r="D62" s="14">
        <v>1275732</v>
      </c>
      <c r="E62" s="14">
        <v>1056075</v>
      </c>
      <c r="F62" s="14">
        <f>D62-E62</f>
        <v>219657</v>
      </c>
      <c r="G62" s="93"/>
    </row>
    <row r="63" spans="1:7" ht="14.25" customHeight="1">
      <c r="A63" s="105" t="s">
        <v>47</v>
      </c>
      <c r="B63" s="105"/>
      <c r="C63" s="105"/>
      <c r="D63" s="14">
        <v>1275732</v>
      </c>
      <c r="E63" s="14">
        <v>1019912</v>
      </c>
      <c r="F63" s="14">
        <f>F60+F62</f>
        <v>255820</v>
      </c>
      <c r="G63" s="93"/>
    </row>
    <row r="64" spans="1:7" ht="14.25" customHeight="1">
      <c r="A64" s="97"/>
      <c r="B64" s="97"/>
      <c r="C64" s="97"/>
      <c r="D64" s="97"/>
      <c r="E64" s="97"/>
      <c r="F64" s="97"/>
      <c r="G64" s="97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</sheetData>
  <sheetProtection password="F3FB" sheet="1" scenarios="1" selectLockedCells="1"/>
  <mergeCells count="23">
    <mergeCell ref="A7:C7"/>
    <mergeCell ref="A1:B1"/>
    <mergeCell ref="F1:G1"/>
    <mergeCell ref="E2:G2"/>
    <mergeCell ref="A3:G3"/>
    <mergeCell ref="A5:G5"/>
    <mergeCell ref="A8:A50"/>
    <mergeCell ref="B8:B16"/>
    <mergeCell ref="B17:B49"/>
    <mergeCell ref="B50:C50"/>
    <mergeCell ref="A51:A53"/>
    <mergeCell ref="B53:C53"/>
    <mergeCell ref="A64:G64"/>
    <mergeCell ref="A54:A57"/>
    <mergeCell ref="B55:B56"/>
    <mergeCell ref="B57:C57"/>
    <mergeCell ref="A58:C58"/>
    <mergeCell ref="E58:E59"/>
    <mergeCell ref="F58:F59"/>
    <mergeCell ref="G58:G59"/>
    <mergeCell ref="A60:C60"/>
    <mergeCell ref="A62:C62"/>
    <mergeCell ref="A63:C63"/>
  </mergeCells>
  <phoneticPr fontId="2"/>
  <pageMargins left="0" right="0" top="0" bottom="0" header="0" footer="0"/>
  <pageSetup paperSize="9" orientation="portrait" useFirstPageNumber="1" horizontalDpi="300" verticalDpi="300" r:id="rId1"/>
  <headerFooter scaleWithDoc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9"/>
  <sheetViews>
    <sheetView view="pageBreakPreview" zoomScaleNormal="100" zoomScaleSheetLayoutView="100" workbookViewId="0">
      <selection sqref="A1:B1"/>
    </sheetView>
  </sheetViews>
  <sheetFormatPr defaultRowHeight="13.5"/>
  <cols>
    <col min="1" max="1" width="3.75" style="1" customWidth="1"/>
    <col min="2" max="2" width="3.375" style="1" customWidth="1"/>
    <col min="3" max="3" width="42.25" style="1" customWidth="1"/>
    <col min="4" max="7" width="12.625" style="1" customWidth="1"/>
    <col min="8" max="8" width="21.625" style="1" customWidth="1"/>
    <col min="9" max="16384" width="9" style="1"/>
  </cols>
  <sheetData>
    <row r="1" spans="1:7" ht="18.75" customHeight="1">
      <c r="A1" s="120"/>
      <c r="B1" s="120"/>
      <c r="C1" s="20"/>
      <c r="D1" s="20"/>
      <c r="E1" s="20"/>
      <c r="F1" s="121"/>
      <c r="G1" s="121"/>
    </row>
    <row r="2" spans="1:7" ht="15" customHeight="1">
      <c r="A2" s="76"/>
      <c r="B2" s="76"/>
      <c r="C2" s="76"/>
      <c r="D2" s="76"/>
      <c r="E2" s="122" t="s">
        <v>128</v>
      </c>
      <c r="F2" s="122"/>
      <c r="G2" s="122"/>
    </row>
    <row r="3" spans="1:7" ht="14.25">
      <c r="A3" s="123" t="s">
        <v>217</v>
      </c>
      <c r="B3" s="123"/>
      <c r="C3" s="123"/>
      <c r="D3" s="123"/>
      <c r="E3" s="123"/>
      <c r="F3" s="123"/>
      <c r="G3" s="123"/>
    </row>
    <row r="4" spans="1:7">
      <c r="A4" s="76"/>
      <c r="B4" s="76"/>
      <c r="C4" s="76"/>
      <c r="D4" s="76"/>
      <c r="E4" s="76"/>
      <c r="F4" s="76"/>
      <c r="G4" s="76"/>
    </row>
    <row r="5" spans="1:7">
      <c r="A5" s="120" t="s">
        <v>103</v>
      </c>
      <c r="B5" s="120"/>
      <c r="C5" s="120"/>
      <c r="D5" s="120"/>
      <c r="E5" s="120"/>
      <c r="F5" s="120"/>
      <c r="G5" s="120"/>
    </row>
    <row r="6" spans="1:7" ht="13.5" customHeight="1">
      <c r="A6" s="76"/>
      <c r="B6" s="76"/>
      <c r="C6" s="76"/>
      <c r="D6" s="76"/>
      <c r="E6" s="76"/>
      <c r="F6" s="76"/>
      <c r="G6" s="77" t="s">
        <v>57</v>
      </c>
    </row>
    <row r="7" spans="1:7" ht="14.25" customHeight="1">
      <c r="A7" s="117" t="s">
        <v>37</v>
      </c>
      <c r="B7" s="118"/>
      <c r="C7" s="119"/>
      <c r="D7" s="8" t="s">
        <v>58</v>
      </c>
      <c r="E7" s="8" t="s">
        <v>59</v>
      </c>
      <c r="F7" s="8" t="s">
        <v>60</v>
      </c>
      <c r="G7" s="8" t="s">
        <v>10</v>
      </c>
    </row>
    <row r="8" spans="1:7" ht="14.25" customHeight="1">
      <c r="A8" s="98" t="s">
        <v>48</v>
      </c>
      <c r="B8" s="98" t="s">
        <v>11</v>
      </c>
      <c r="C8" s="6" t="s">
        <v>84</v>
      </c>
      <c r="D8" s="79">
        <v>5195000</v>
      </c>
      <c r="E8" s="79">
        <v>5195000</v>
      </c>
      <c r="F8" s="13">
        <f t="shared" ref="F8:F47" si="0">D8-E8</f>
        <v>0</v>
      </c>
      <c r="G8" s="91"/>
    </row>
    <row r="9" spans="1:7" ht="14.25" customHeight="1">
      <c r="A9" s="99"/>
      <c r="B9" s="99"/>
      <c r="C9" s="7" t="s">
        <v>132</v>
      </c>
      <c r="D9" s="13">
        <v>5195000</v>
      </c>
      <c r="E9" s="13">
        <v>5195000</v>
      </c>
      <c r="F9" s="13">
        <f t="shared" ref="F9:F14" si="1">D9-E9</f>
        <v>0</v>
      </c>
      <c r="G9" s="92"/>
    </row>
    <row r="10" spans="1:7" ht="14.25" customHeight="1">
      <c r="A10" s="99"/>
      <c r="B10" s="99"/>
      <c r="C10" s="7" t="s">
        <v>189</v>
      </c>
      <c r="D10" s="13">
        <v>5195000</v>
      </c>
      <c r="E10" s="13">
        <v>5195000</v>
      </c>
      <c r="F10" s="13">
        <f t="shared" si="1"/>
        <v>0</v>
      </c>
      <c r="G10" s="92"/>
    </row>
    <row r="11" spans="1:7" ht="14.25" customHeight="1">
      <c r="A11" s="99"/>
      <c r="B11" s="99"/>
      <c r="C11" s="7" t="s">
        <v>86</v>
      </c>
      <c r="D11" s="13">
        <v>1000</v>
      </c>
      <c r="E11" s="13">
        <v>62</v>
      </c>
      <c r="F11" s="13">
        <f t="shared" si="1"/>
        <v>938</v>
      </c>
      <c r="G11" s="92"/>
    </row>
    <row r="12" spans="1:7" ht="14.25" customHeight="1">
      <c r="A12" s="99"/>
      <c r="B12" s="99"/>
      <c r="C12" s="7" t="s">
        <v>87</v>
      </c>
      <c r="D12" s="13">
        <v>447000</v>
      </c>
      <c r="E12" s="13">
        <v>476990</v>
      </c>
      <c r="F12" s="13">
        <f t="shared" si="1"/>
        <v>-29990</v>
      </c>
      <c r="G12" s="92"/>
    </row>
    <row r="13" spans="1:7" ht="14.25" customHeight="1">
      <c r="A13" s="99"/>
      <c r="B13" s="99"/>
      <c r="C13" s="7" t="s">
        <v>135</v>
      </c>
      <c r="D13" s="13">
        <v>17000</v>
      </c>
      <c r="E13" s="13">
        <v>16600</v>
      </c>
      <c r="F13" s="13">
        <f t="shared" si="1"/>
        <v>400</v>
      </c>
      <c r="G13" s="92"/>
    </row>
    <row r="14" spans="1:7" ht="14.25" customHeight="1">
      <c r="A14" s="99"/>
      <c r="B14" s="99"/>
      <c r="C14" s="7" t="s">
        <v>118</v>
      </c>
      <c r="D14" s="13">
        <v>430000</v>
      </c>
      <c r="E14" s="13">
        <v>460390</v>
      </c>
      <c r="F14" s="13">
        <f t="shared" si="1"/>
        <v>-30390</v>
      </c>
      <c r="G14" s="92"/>
    </row>
    <row r="15" spans="1:7" ht="14.25" customHeight="1">
      <c r="A15" s="99"/>
      <c r="B15" s="99"/>
      <c r="C15" s="7" t="s">
        <v>119</v>
      </c>
      <c r="D15" s="13">
        <v>430000</v>
      </c>
      <c r="E15" s="13">
        <v>460390</v>
      </c>
      <c r="F15" s="13">
        <f t="shared" si="0"/>
        <v>-30390</v>
      </c>
      <c r="G15" s="92"/>
    </row>
    <row r="16" spans="1:7" ht="14.25" customHeight="1">
      <c r="A16" s="99"/>
      <c r="B16" s="100"/>
      <c r="C16" s="8" t="s">
        <v>75</v>
      </c>
      <c r="D16" s="14">
        <v>5643000</v>
      </c>
      <c r="E16" s="14">
        <v>5672052</v>
      </c>
      <c r="F16" s="14">
        <f t="shared" si="0"/>
        <v>-29052</v>
      </c>
      <c r="G16" s="93"/>
    </row>
    <row r="17" spans="1:7" ht="14.25" customHeight="1">
      <c r="A17" s="99"/>
      <c r="B17" s="98" t="s">
        <v>12</v>
      </c>
      <c r="C17" s="7" t="s">
        <v>88</v>
      </c>
      <c r="D17" s="13">
        <v>4758000</v>
      </c>
      <c r="E17" s="13">
        <v>4697833</v>
      </c>
      <c r="F17" s="13">
        <f t="shared" si="0"/>
        <v>60167</v>
      </c>
      <c r="G17" s="92"/>
    </row>
    <row r="18" spans="1:7" ht="14.25" customHeight="1">
      <c r="A18" s="99"/>
      <c r="B18" s="99"/>
      <c r="C18" s="7" t="s">
        <v>136</v>
      </c>
      <c r="D18" s="13">
        <v>4228000</v>
      </c>
      <c r="E18" s="13">
        <v>4227074</v>
      </c>
      <c r="F18" s="13">
        <f t="shared" ref="F18:F45" si="2">D18-E18</f>
        <v>926</v>
      </c>
      <c r="G18" s="92"/>
    </row>
    <row r="19" spans="1:7" ht="14.25" customHeight="1">
      <c r="A19" s="99"/>
      <c r="B19" s="99"/>
      <c r="C19" s="7" t="s">
        <v>137</v>
      </c>
      <c r="D19" s="13">
        <v>3970000</v>
      </c>
      <c r="E19" s="13">
        <v>3979321</v>
      </c>
      <c r="F19" s="13">
        <f t="shared" si="2"/>
        <v>-9321</v>
      </c>
      <c r="G19" s="92"/>
    </row>
    <row r="20" spans="1:7" ht="14.25" customHeight="1">
      <c r="A20" s="99"/>
      <c r="B20" s="99"/>
      <c r="C20" s="7" t="s">
        <v>139</v>
      </c>
      <c r="D20" s="13">
        <v>210000</v>
      </c>
      <c r="E20" s="13">
        <v>206233</v>
      </c>
      <c r="F20" s="13">
        <f t="shared" si="2"/>
        <v>3767</v>
      </c>
      <c r="G20" s="92"/>
    </row>
    <row r="21" spans="1:7" ht="14.25" customHeight="1">
      <c r="A21" s="99"/>
      <c r="B21" s="99"/>
      <c r="C21" s="7" t="s">
        <v>191</v>
      </c>
      <c r="D21" s="13">
        <v>48000</v>
      </c>
      <c r="E21" s="13">
        <v>41520</v>
      </c>
      <c r="F21" s="13">
        <f t="shared" si="2"/>
        <v>6480</v>
      </c>
      <c r="G21" s="92"/>
    </row>
    <row r="22" spans="1:7" ht="14.25" customHeight="1">
      <c r="A22" s="99"/>
      <c r="B22" s="99"/>
      <c r="C22" s="7" t="s">
        <v>145</v>
      </c>
      <c r="D22" s="13">
        <v>255000</v>
      </c>
      <c r="E22" s="13">
        <v>252543</v>
      </c>
      <c r="F22" s="13">
        <f t="shared" si="2"/>
        <v>2457</v>
      </c>
      <c r="G22" s="92"/>
    </row>
    <row r="23" spans="1:7" ht="14.25" customHeight="1">
      <c r="A23" s="99"/>
      <c r="B23" s="99"/>
      <c r="C23" s="7" t="s">
        <v>146</v>
      </c>
      <c r="D23" s="13">
        <v>175000</v>
      </c>
      <c r="E23" s="13">
        <v>174140</v>
      </c>
      <c r="F23" s="13">
        <f t="shared" si="2"/>
        <v>860</v>
      </c>
      <c r="G23" s="92"/>
    </row>
    <row r="24" spans="1:7" ht="14.25" customHeight="1">
      <c r="A24" s="99"/>
      <c r="B24" s="99"/>
      <c r="C24" s="7" t="s">
        <v>147</v>
      </c>
      <c r="D24" s="13">
        <v>175000</v>
      </c>
      <c r="E24" s="13">
        <v>174140</v>
      </c>
      <c r="F24" s="13">
        <f t="shared" si="2"/>
        <v>860</v>
      </c>
      <c r="G24" s="92"/>
    </row>
    <row r="25" spans="1:7" ht="14.25" customHeight="1">
      <c r="A25" s="99"/>
      <c r="B25" s="99"/>
      <c r="C25" s="7" t="s">
        <v>151</v>
      </c>
      <c r="D25" s="13">
        <v>100000</v>
      </c>
      <c r="E25" s="13">
        <v>44076</v>
      </c>
      <c r="F25" s="13">
        <f t="shared" si="2"/>
        <v>55924</v>
      </c>
      <c r="G25" s="92"/>
    </row>
    <row r="26" spans="1:7" ht="14.25" customHeight="1">
      <c r="A26" s="99"/>
      <c r="B26" s="99"/>
      <c r="C26" s="7" t="s">
        <v>89</v>
      </c>
      <c r="D26" s="13">
        <v>1551000</v>
      </c>
      <c r="E26" s="13">
        <v>1580798</v>
      </c>
      <c r="F26" s="13">
        <f t="shared" si="2"/>
        <v>-29798</v>
      </c>
      <c r="G26" s="92"/>
    </row>
    <row r="27" spans="1:7" ht="14.25" customHeight="1">
      <c r="A27" s="99"/>
      <c r="B27" s="99"/>
      <c r="C27" s="7" t="s">
        <v>152</v>
      </c>
      <c r="D27" s="13">
        <v>780000</v>
      </c>
      <c r="E27" s="13">
        <v>831231</v>
      </c>
      <c r="F27" s="13">
        <f t="shared" si="2"/>
        <v>-51231</v>
      </c>
      <c r="G27" s="92"/>
    </row>
    <row r="28" spans="1:7" ht="14.25" customHeight="1">
      <c r="A28" s="99"/>
      <c r="B28" s="99"/>
      <c r="C28" s="7" t="s">
        <v>153</v>
      </c>
      <c r="D28" s="13">
        <v>2000</v>
      </c>
      <c r="E28" s="13">
        <v>1780</v>
      </c>
      <c r="F28" s="13">
        <f t="shared" si="2"/>
        <v>220</v>
      </c>
      <c r="G28" s="92"/>
    </row>
    <row r="29" spans="1:7" ht="14.25" customHeight="1">
      <c r="A29" s="99"/>
      <c r="B29" s="99"/>
      <c r="C29" s="7" t="s">
        <v>154</v>
      </c>
      <c r="D29" s="13">
        <v>100000</v>
      </c>
      <c r="E29" s="13">
        <v>96592</v>
      </c>
      <c r="F29" s="13">
        <f t="shared" si="2"/>
        <v>3408</v>
      </c>
      <c r="G29" s="92"/>
    </row>
    <row r="30" spans="1:7" ht="14.25" customHeight="1">
      <c r="A30" s="99"/>
      <c r="B30" s="99"/>
      <c r="C30" s="7" t="s">
        <v>157</v>
      </c>
      <c r="D30" s="13">
        <v>250000</v>
      </c>
      <c r="E30" s="13">
        <v>226377</v>
      </c>
      <c r="F30" s="13">
        <f t="shared" si="2"/>
        <v>23623</v>
      </c>
      <c r="G30" s="92"/>
    </row>
    <row r="31" spans="1:7" ht="14.25" customHeight="1">
      <c r="A31" s="99"/>
      <c r="B31" s="99"/>
      <c r="C31" s="7" t="s">
        <v>158</v>
      </c>
      <c r="D31" s="13">
        <v>61000</v>
      </c>
      <c r="E31" s="13">
        <v>67100</v>
      </c>
      <c r="F31" s="13">
        <f t="shared" si="2"/>
        <v>-6100</v>
      </c>
      <c r="G31" s="92"/>
    </row>
    <row r="32" spans="1:7" ht="14.25" customHeight="1">
      <c r="A32" s="99"/>
      <c r="B32" s="99"/>
      <c r="C32" s="7" t="s">
        <v>159</v>
      </c>
      <c r="D32" s="13">
        <v>355000</v>
      </c>
      <c r="E32" s="13">
        <v>355716</v>
      </c>
      <c r="F32" s="13">
        <f t="shared" si="2"/>
        <v>-716</v>
      </c>
      <c r="G32" s="92"/>
    </row>
    <row r="33" spans="1:7" ht="14.25" customHeight="1">
      <c r="A33" s="99"/>
      <c r="B33" s="99"/>
      <c r="C33" s="7" t="s">
        <v>208</v>
      </c>
      <c r="D33" s="13">
        <v>3000</v>
      </c>
      <c r="E33" s="13">
        <v>2002</v>
      </c>
      <c r="F33" s="13">
        <f t="shared" si="2"/>
        <v>998</v>
      </c>
      <c r="G33" s="92"/>
    </row>
    <row r="34" spans="1:7" ht="14.25" customHeight="1">
      <c r="A34" s="99"/>
      <c r="B34" s="99"/>
      <c r="C34" s="7" t="s">
        <v>90</v>
      </c>
      <c r="D34" s="13">
        <v>211000</v>
      </c>
      <c r="E34" s="13">
        <v>191078</v>
      </c>
      <c r="F34" s="13">
        <f t="shared" si="2"/>
        <v>19922</v>
      </c>
      <c r="G34" s="92"/>
    </row>
    <row r="35" spans="1:7" ht="14.25" customHeight="1">
      <c r="A35" s="99"/>
      <c r="B35" s="99"/>
      <c r="C35" s="7" t="s">
        <v>161</v>
      </c>
      <c r="D35" s="13">
        <v>24000</v>
      </c>
      <c r="E35" s="13">
        <v>29240</v>
      </c>
      <c r="F35" s="13">
        <f t="shared" si="2"/>
        <v>-5240</v>
      </c>
      <c r="G35" s="92"/>
    </row>
    <row r="36" spans="1:7" ht="14.25" customHeight="1">
      <c r="A36" s="99"/>
      <c r="B36" s="99"/>
      <c r="C36" s="7" t="s">
        <v>120</v>
      </c>
      <c r="D36" s="13">
        <v>5000</v>
      </c>
      <c r="E36" s="13">
        <v>0</v>
      </c>
      <c r="F36" s="13">
        <f t="shared" si="2"/>
        <v>5000</v>
      </c>
      <c r="G36" s="92"/>
    </row>
    <row r="37" spans="1:7" ht="14.25" customHeight="1">
      <c r="A37" s="99"/>
      <c r="B37" s="99"/>
      <c r="C37" s="7" t="s">
        <v>121</v>
      </c>
      <c r="D37" s="13">
        <v>6000</v>
      </c>
      <c r="E37" s="13">
        <v>5027</v>
      </c>
      <c r="F37" s="13">
        <f t="shared" si="2"/>
        <v>973</v>
      </c>
      <c r="G37" s="92"/>
    </row>
    <row r="38" spans="1:7" ht="14.25" customHeight="1">
      <c r="A38" s="99"/>
      <c r="B38" s="99"/>
      <c r="C38" s="7" t="s">
        <v>122</v>
      </c>
      <c r="D38" s="13">
        <v>10000</v>
      </c>
      <c r="E38" s="13">
        <v>6940</v>
      </c>
      <c r="F38" s="13">
        <f t="shared" si="2"/>
        <v>3060</v>
      </c>
      <c r="G38" s="92"/>
    </row>
    <row r="39" spans="1:7" ht="14.25" customHeight="1">
      <c r="A39" s="99"/>
      <c r="B39" s="99"/>
      <c r="C39" s="7" t="s">
        <v>163</v>
      </c>
      <c r="D39" s="13">
        <v>40000</v>
      </c>
      <c r="E39" s="13">
        <v>45256</v>
      </c>
      <c r="F39" s="13">
        <f t="shared" si="2"/>
        <v>-5256</v>
      </c>
      <c r="G39" s="92"/>
    </row>
    <row r="40" spans="1:7" ht="14.25" customHeight="1">
      <c r="A40" s="99"/>
      <c r="B40" s="99"/>
      <c r="C40" s="7" t="s">
        <v>164</v>
      </c>
      <c r="D40" s="13">
        <v>46000</v>
      </c>
      <c r="E40" s="13">
        <v>38027</v>
      </c>
      <c r="F40" s="13">
        <f t="shared" si="2"/>
        <v>7973</v>
      </c>
      <c r="G40" s="92"/>
    </row>
    <row r="41" spans="1:7" ht="14.25" customHeight="1">
      <c r="A41" s="99"/>
      <c r="B41" s="99"/>
      <c r="C41" s="7" t="s">
        <v>123</v>
      </c>
      <c r="D41" s="13">
        <v>70000</v>
      </c>
      <c r="E41" s="13">
        <v>61820</v>
      </c>
      <c r="F41" s="13">
        <f t="shared" si="2"/>
        <v>8180</v>
      </c>
      <c r="G41" s="92"/>
    </row>
    <row r="42" spans="1:7" ht="14.25" customHeight="1">
      <c r="A42" s="99"/>
      <c r="B42" s="99"/>
      <c r="C42" s="7" t="s">
        <v>125</v>
      </c>
      <c r="D42" s="13">
        <v>5000</v>
      </c>
      <c r="E42" s="13">
        <v>4768</v>
      </c>
      <c r="F42" s="13">
        <f t="shared" si="2"/>
        <v>232</v>
      </c>
      <c r="G42" s="92"/>
    </row>
    <row r="43" spans="1:7" ht="14.25" customHeight="1">
      <c r="A43" s="99"/>
      <c r="B43" s="99"/>
      <c r="C43" s="7" t="s">
        <v>126</v>
      </c>
      <c r="D43" s="13">
        <v>5000</v>
      </c>
      <c r="E43" s="13">
        <v>0</v>
      </c>
      <c r="F43" s="13">
        <f t="shared" si="2"/>
        <v>5000</v>
      </c>
      <c r="G43" s="92"/>
    </row>
    <row r="44" spans="1:7" ht="14.25" customHeight="1">
      <c r="A44" s="99"/>
      <c r="B44" s="99"/>
      <c r="C44" s="7" t="s">
        <v>127</v>
      </c>
      <c r="D44" s="13">
        <v>5000</v>
      </c>
      <c r="E44" s="13">
        <v>0</v>
      </c>
      <c r="F44" s="13">
        <f t="shared" si="2"/>
        <v>5000</v>
      </c>
      <c r="G44" s="92"/>
    </row>
    <row r="45" spans="1:7" ht="14.25" customHeight="1">
      <c r="A45" s="99"/>
      <c r="B45" s="99"/>
      <c r="C45" s="7" t="s">
        <v>91</v>
      </c>
      <c r="D45" s="13">
        <v>25000</v>
      </c>
      <c r="E45" s="13">
        <v>16600</v>
      </c>
      <c r="F45" s="13">
        <f t="shared" si="2"/>
        <v>8400</v>
      </c>
      <c r="G45" s="92"/>
    </row>
    <row r="46" spans="1:7" ht="14.25" customHeight="1">
      <c r="A46" s="99"/>
      <c r="B46" s="99"/>
      <c r="C46" s="9" t="s">
        <v>170</v>
      </c>
      <c r="D46" s="69">
        <v>25000</v>
      </c>
      <c r="E46" s="69">
        <v>16600</v>
      </c>
      <c r="F46" s="13">
        <f t="shared" si="0"/>
        <v>8400</v>
      </c>
      <c r="G46" s="94"/>
    </row>
    <row r="47" spans="1:7" ht="14.25" customHeight="1">
      <c r="A47" s="99"/>
      <c r="B47" s="100"/>
      <c r="C47" s="8" t="s">
        <v>76</v>
      </c>
      <c r="D47" s="14">
        <v>6545000</v>
      </c>
      <c r="E47" s="14">
        <v>6486309</v>
      </c>
      <c r="F47" s="14">
        <f t="shared" si="0"/>
        <v>58691</v>
      </c>
      <c r="G47" s="93"/>
    </row>
    <row r="48" spans="1:7" ht="14.25" customHeight="1">
      <c r="A48" s="100"/>
      <c r="B48" s="113" t="s">
        <v>77</v>
      </c>
      <c r="C48" s="114"/>
      <c r="D48" s="14">
        <v>-902000</v>
      </c>
      <c r="E48" s="14">
        <v>-814257</v>
      </c>
      <c r="F48" s="14">
        <f>F16-F47</f>
        <v>-87743</v>
      </c>
      <c r="G48" s="93"/>
    </row>
    <row r="49" spans="1:7" ht="14.25" customHeight="1">
      <c r="A49" s="98" t="s">
        <v>92</v>
      </c>
      <c r="B49" s="81" t="s">
        <v>93</v>
      </c>
      <c r="C49" s="8" t="s">
        <v>40</v>
      </c>
      <c r="D49" s="14">
        <v>0</v>
      </c>
      <c r="E49" s="14">
        <v>0</v>
      </c>
      <c r="F49" s="14">
        <f t="shared" ref="F49:F50" si="3">D49-E49</f>
        <v>0</v>
      </c>
      <c r="G49" s="93"/>
    </row>
    <row r="50" spans="1:7" ht="14.25" customHeight="1">
      <c r="A50" s="99"/>
      <c r="B50" s="82" t="s">
        <v>95</v>
      </c>
      <c r="C50" s="8" t="s">
        <v>39</v>
      </c>
      <c r="D50" s="14">
        <v>0</v>
      </c>
      <c r="E50" s="14">
        <v>0</v>
      </c>
      <c r="F50" s="14">
        <f t="shared" si="3"/>
        <v>0</v>
      </c>
      <c r="G50" s="93"/>
    </row>
    <row r="51" spans="1:7" ht="14.25" customHeight="1">
      <c r="A51" s="100"/>
      <c r="B51" s="105" t="s">
        <v>38</v>
      </c>
      <c r="C51" s="105"/>
      <c r="D51" s="14">
        <v>0</v>
      </c>
      <c r="E51" s="14">
        <v>0</v>
      </c>
      <c r="F51" s="14">
        <f>F49-F50</f>
        <v>0</v>
      </c>
      <c r="G51" s="93"/>
    </row>
    <row r="52" spans="1:7" ht="14.25" customHeight="1">
      <c r="A52" s="98" t="s">
        <v>97</v>
      </c>
      <c r="B52" s="101" t="s">
        <v>93</v>
      </c>
      <c r="C52" s="7" t="s">
        <v>114</v>
      </c>
      <c r="D52" s="13">
        <v>902000</v>
      </c>
      <c r="E52" s="13">
        <v>1007370</v>
      </c>
      <c r="F52" s="13">
        <f t="shared" ref="F52:F54" si="4">D52-E52</f>
        <v>-105370</v>
      </c>
      <c r="G52" s="92"/>
    </row>
    <row r="53" spans="1:7" ht="14.25" customHeight="1">
      <c r="A53" s="99"/>
      <c r="B53" s="102"/>
      <c r="C53" s="8" t="s">
        <v>61</v>
      </c>
      <c r="D53" s="14">
        <v>902000</v>
      </c>
      <c r="E53" s="14">
        <v>1007370</v>
      </c>
      <c r="F53" s="14">
        <f t="shared" si="4"/>
        <v>-105370</v>
      </c>
      <c r="G53" s="93"/>
    </row>
    <row r="54" spans="1:7" ht="14.25" customHeight="1">
      <c r="A54" s="99"/>
      <c r="B54" s="96" t="s">
        <v>95</v>
      </c>
      <c r="C54" s="8" t="s">
        <v>78</v>
      </c>
      <c r="D54" s="14">
        <v>0</v>
      </c>
      <c r="E54" s="14">
        <v>0</v>
      </c>
      <c r="F54" s="14">
        <f t="shared" si="4"/>
        <v>0</v>
      </c>
      <c r="G54" s="93"/>
    </row>
    <row r="55" spans="1:7" ht="14.25" customHeight="1">
      <c r="A55" s="100"/>
      <c r="B55" s="105" t="s">
        <v>79</v>
      </c>
      <c r="C55" s="105"/>
      <c r="D55" s="14">
        <v>902000</v>
      </c>
      <c r="E55" s="14">
        <v>1007370</v>
      </c>
      <c r="F55" s="14">
        <f>F53-F54</f>
        <v>-105370</v>
      </c>
      <c r="G55" s="93"/>
    </row>
    <row r="56" spans="1:7" ht="14.25" customHeight="1">
      <c r="A56" s="106" t="s">
        <v>14</v>
      </c>
      <c r="B56" s="106"/>
      <c r="C56" s="106"/>
      <c r="D56" s="79">
        <v>0</v>
      </c>
      <c r="E56" s="107" t="s">
        <v>101</v>
      </c>
      <c r="F56" s="109">
        <f>D56</f>
        <v>0</v>
      </c>
      <c r="G56" s="111"/>
    </row>
    <row r="57" spans="1:7" ht="14.25" customHeight="1">
      <c r="A57" s="17"/>
      <c r="B57" s="18"/>
      <c r="C57" s="19"/>
      <c r="D57" s="69">
        <v>0</v>
      </c>
      <c r="E57" s="108"/>
      <c r="F57" s="110"/>
      <c r="G57" s="112"/>
    </row>
    <row r="58" spans="1:7" ht="14.25" customHeight="1">
      <c r="A58" s="105" t="s">
        <v>45</v>
      </c>
      <c r="B58" s="105"/>
      <c r="C58" s="105"/>
      <c r="D58" s="14">
        <v>0</v>
      </c>
      <c r="E58" s="14">
        <v>193113</v>
      </c>
      <c r="F58" s="14">
        <f>F48+F51+F55-F56</f>
        <v>-193113</v>
      </c>
      <c r="G58" s="93"/>
    </row>
    <row r="59" spans="1:7" s="3" customFormat="1" ht="14.25" customHeight="1">
      <c r="A59" s="86"/>
      <c r="B59" s="86"/>
      <c r="C59" s="86"/>
      <c r="D59" s="16"/>
      <c r="E59" s="16"/>
      <c r="F59" s="16"/>
      <c r="G59" s="16"/>
    </row>
    <row r="60" spans="1:7" ht="14.25" customHeight="1">
      <c r="A60" s="105" t="s">
        <v>46</v>
      </c>
      <c r="B60" s="105"/>
      <c r="C60" s="105"/>
      <c r="D60" s="14">
        <v>0</v>
      </c>
      <c r="E60" s="14">
        <v>249554</v>
      </c>
      <c r="F60" s="14">
        <f>D60-E60</f>
        <v>-249554</v>
      </c>
      <c r="G60" s="93"/>
    </row>
    <row r="61" spans="1:7" ht="14.25" customHeight="1">
      <c r="A61" s="105" t="s">
        <v>47</v>
      </c>
      <c r="B61" s="105"/>
      <c r="C61" s="105"/>
      <c r="D61" s="14">
        <v>0</v>
      </c>
      <c r="E61" s="14">
        <v>442667</v>
      </c>
      <c r="F61" s="14">
        <f>F58+F60</f>
        <v>-442667</v>
      </c>
      <c r="G61" s="93"/>
    </row>
    <row r="62" spans="1:7" ht="14.25" customHeight="1">
      <c r="A62" s="97"/>
      <c r="B62" s="97"/>
      <c r="C62" s="97"/>
      <c r="D62" s="97"/>
      <c r="E62" s="97"/>
      <c r="F62" s="97"/>
      <c r="G62" s="97"/>
    </row>
    <row r="63" spans="1:7" ht="14.25" customHeight="1"/>
    <row r="64" spans="1:7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</sheetData>
  <sheetProtection password="F3FB" sheet="1" scenarios="1" selectLockedCells="1"/>
  <mergeCells count="23">
    <mergeCell ref="A7:C7"/>
    <mergeCell ref="A1:B1"/>
    <mergeCell ref="F1:G1"/>
    <mergeCell ref="E2:G2"/>
    <mergeCell ref="A3:G3"/>
    <mergeCell ref="A5:G5"/>
    <mergeCell ref="A8:A48"/>
    <mergeCell ref="B8:B16"/>
    <mergeCell ref="B17:B47"/>
    <mergeCell ref="B48:C48"/>
    <mergeCell ref="A49:A51"/>
    <mergeCell ref="B51:C51"/>
    <mergeCell ref="A62:G62"/>
    <mergeCell ref="A52:A55"/>
    <mergeCell ref="B52:B53"/>
    <mergeCell ref="B55:C55"/>
    <mergeCell ref="A56:C56"/>
    <mergeCell ref="E56:E57"/>
    <mergeCell ref="F56:F57"/>
    <mergeCell ref="G56:G57"/>
    <mergeCell ref="A58:C58"/>
    <mergeCell ref="A60:C60"/>
    <mergeCell ref="A61:C61"/>
  </mergeCells>
  <phoneticPr fontId="2"/>
  <pageMargins left="0" right="0" top="0" bottom="0" header="0" footer="0"/>
  <pageSetup paperSize="9" orientation="portrait" useFirstPageNumber="1" horizontalDpi="300" verticalDpi="300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27</vt:i4>
      </vt:variant>
      <vt:variant>
        <vt:lpstr>名前付き一覧</vt:lpstr>
      </vt:variant>
      <vt:variant>
        <vt:i4>11</vt:i4>
      </vt:variant>
    </vt:vector>
  </HeadingPairs>
  <TitlesOfParts>
    <vt:vector size="38" baseType="lpstr">
      <vt:lpstr>資金収支 - 第1号の1様式</vt:lpstr>
      <vt:lpstr>資金収支 - 第1号の3様式</vt:lpstr>
      <vt:lpstr>資金収支 - 第1号の4様式</vt:lpstr>
      <vt:lpstr>資金収支 - 第1号の4様式(2)</vt:lpstr>
      <vt:lpstr>資金収支 - 第1号の4様式(3)</vt:lpstr>
      <vt:lpstr>資金収支 - 第1号の4様式(4)</vt:lpstr>
      <vt:lpstr>資金収支 - 第1号の4様式(5)</vt:lpstr>
      <vt:lpstr>資金収支 - 第1号の4様式(6)</vt:lpstr>
      <vt:lpstr>資金収支 - 第1号の4様式(7)</vt:lpstr>
      <vt:lpstr>事業活動 - 第2号の1様式</vt:lpstr>
      <vt:lpstr>事業活動 - 第2号の3様式</vt:lpstr>
      <vt:lpstr>事業活動 - 第2号の4様式</vt:lpstr>
      <vt:lpstr>事業活動 - 第2号の4様式(2)</vt:lpstr>
      <vt:lpstr>事業活動 - 第2号の4様式(3)</vt:lpstr>
      <vt:lpstr>事業活動 - 第2号の4様式(4)</vt:lpstr>
      <vt:lpstr>事業活動 - 第2号の4様式(5)</vt:lpstr>
      <vt:lpstr>事業活動 - 第2号の4様式(6)</vt:lpstr>
      <vt:lpstr>事業活動 - 第2号の4様式(7)</vt:lpstr>
      <vt:lpstr>貸借 - 第3号の1様式</vt:lpstr>
      <vt:lpstr>貸借 - 第3号の3様式</vt:lpstr>
      <vt:lpstr>貸借 - 第3号の4様式</vt:lpstr>
      <vt:lpstr>貸借 - 第3号の4様式(2)</vt:lpstr>
      <vt:lpstr>貸借 - 第3号の4様式(3)</vt:lpstr>
      <vt:lpstr>貸借 - 第3号の4様式(4)</vt:lpstr>
      <vt:lpstr>貸借 - 第3号の4様式(5)</vt:lpstr>
      <vt:lpstr>貸借 - 第3号の4様式(6)</vt:lpstr>
      <vt:lpstr>貸借 - 第3号の4様式(7)</vt:lpstr>
      <vt:lpstr>'資金収支 - 第1号の3様式'!Print_Area</vt:lpstr>
      <vt:lpstr>'事業活動 - 第2号の1様式'!Print_Area</vt:lpstr>
      <vt:lpstr>'事業活動 - 第2号の3様式'!Print_Area</vt:lpstr>
      <vt:lpstr>'事業活動 - 第2号の4様式'!Print_Area</vt:lpstr>
      <vt:lpstr>'事業活動 - 第2号の4様式(2)'!Print_Area</vt:lpstr>
      <vt:lpstr>'事業活動 - 第2号の4様式(3)'!Print_Area</vt:lpstr>
      <vt:lpstr>'事業活動 - 第2号の4様式(4)'!Print_Area</vt:lpstr>
      <vt:lpstr>'事業活動 - 第2号の4様式(5)'!Print_Area</vt:lpstr>
      <vt:lpstr>'事業活動 - 第2号の4様式(6)'!Print_Area</vt:lpstr>
      <vt:lpstr>'事業活動 - 第2号の4様式(7)'!Print_Area</vt:lpstr>
      <vt:lpstr>'貸借 - 第3号の3様式'!Print_Area</vt:lpstr>
    </vt:vector>
  </TitlesOfParts>
  <Company>株式会社 チャイルド社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（株）チャイルド社 開発１課</dc:creator>
  <cp:lastModifiedBy>双葉保育園</cp:lastModifiedBy>
  <cp:lastPrinted>2016-05-24T01:29:37Z</cp:lastPrinted>
  <dcterms:created xsi:type="dcterms:W3CDTF">2008-06-06T01:55:09Z</dcterms:created>
  <dcterms:modified xsi:type="dcterms:W3CDTF">2016-06-30T05:58:24Z</dcterms:modified>
</cp:coreProperties>
</file>