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FA95218D-A675-4B9F-A198-BC472781435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C34" i="10"/>
  <c r="AM34" i="10" l="1"/>
  <c r="AM35"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<sst xmlns="http://schemas.openxmlformats.org/spreadsheetml/2006/main" count="1055" uniqueCount="552">
  <si>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</si>
  <si>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</si>
  <si>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</si>
  <si>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</si>
  <si>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</si>
  <si>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</si>
  <si>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</si>
  <si>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</si>
  <si>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</si>
  <si>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</si>
  <si>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</si>
  <si>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</si>
  <si>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</si>
  <si>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</si>
  <si>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</si>
  <si>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</si>
  <si>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</si>
  <si>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</si>
  <si>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</si>
  <si>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</si>
  <si>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</si>
  <si>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</si>
  <si>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</si>
  <si>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</si>
  <si>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</si>
  <si>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</si>
  <si>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</si>
  <si>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</si>
  <si>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</si>
  <si>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</si>
  <si>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</si>
  <si>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</si>
  <si>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</si>
  <si>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</si>
  <si>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</si>
  <si>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</si>
  <si>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</si>
  <si>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</si>
  <si>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</si>
  <si>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</si>
  <si>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</si>
  <si>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</si>
  <si>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</si>
  <si>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</si>
  <si>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</si>
  <si>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</si>
  <si>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</si>
  <si>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</si>
  <si>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</si>
  <si>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</si>
  <si>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</si>
  <si>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</si>
  <si>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</si>
  <si>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</si>
  <si>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</si>
  <si>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</si>
  <si>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</si>
  <si>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</si>
  <si>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</si>
  <si>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</si>
  <si>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</si>
  <si>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</si>
  <si>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</si>
  <si>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</si>
  <si>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</si>
  <si>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</si>
  <si>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</si>
  <si>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</si>
  <si>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</si>
  <si>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</si>
  <si>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</si>
  <si>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</si>
  <si>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</si>
  <si>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</si>
  <si>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</si>
  <si>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</si>
  <si>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</si>
  <si>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</si>
  <si>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</si>
  <si>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</si>
  <si>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</si>
  <si>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</si>
  <si>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</si>
  <si>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</si>
  <si>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</si>
  <si>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</si>
  <si>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</si>
  <si>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</si>
  <si>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</si>
  <si>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</si>
  <si>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</si>
  <si>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</si>
  <si>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</si>
  <si>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</si>
  <si>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</si>
  <si>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</si>
  <si>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</si>
  <si>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</si>
  <si>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</si>
  <si>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</si>
  <si>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</si>
  <si>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</si>
  <si>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</si>
  <si>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</si>
  <si>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</si>
  <si>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</si>
  <si>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</si>
  <si>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</si>
  <si>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</si>
  <si>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</si>
  <si>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</si>
  <si>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</si>
  <si>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</si>
  <si>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</si>
  <si>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</si>
  <si>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</si>
  <si>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</si>
  <si>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</si>
  <si>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</si>
  <si>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</si>
  <si>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</si>
  <si>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</si>
  <si>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</si>
  <si>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</si>
  <si>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</si>
  <si>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</si>
  <si>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</si>
  <si>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</si>
  <si>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</si>
  <si>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</si>
  <si>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</si>
  <si>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</si>
  <si>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</si>
  <si>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</si>
  <si>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</si>
  <si>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</si>
  <si>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</si>
  <si>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</si>
  <si>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</si>
  <si>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</si>
  <si>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</si>
  <si>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</si>
  <si>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</si>
  <si>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</si>
  <si>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</si>
  <si>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</si>
  <si>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</si>
  <si>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</si>
  <si>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</si>
  <si>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</si>
  <si>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</si>
  <si>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</si>
  <si>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</si>
  <si>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</si>
  <si>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</si>
  <si>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</si>
  <si>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</si>
  <si>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</si>
  <si>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</si>
  <si>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</si>
  <si>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</si>
  <si>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</si>
  <si>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</si>
  <si>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</si>
  <si>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</si>
  <si>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</si>
  <si>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</si>
  <si>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</si>
  <si>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</si>
  <si>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</si>
  <si>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</si>
  <si>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</si>
  <si>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</si>
  <si>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</si>
  <si>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</si>
  <si>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</si>
  <si>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</si>
  <si>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</si>
  <si>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</si>
  <si>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</si>
  <si>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</si>
  <si>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</si>
  <si>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</si>
  <si>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</si>
  <si>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</si>
  <si>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</si>
  <si>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</si>
  <si>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</si>
  <si>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</si>
  <si>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</si>
  <si>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</si>
  <si>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</si>
  <si>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</si>
  <si>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</si>
  <si>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</si>
  <si>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</si>
  <si>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</si>
  <si>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</si>
  <si>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</si>
  <si>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</si>
  <si>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</si>
  <si>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</si>
  <si>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</si>
  <si>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</si>
  <si>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</si>
  <si>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</si>
  <si>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石川県穴水町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</si>
  <si>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</si>
  <si>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</si>
  <si>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</si>
  <si>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</si>
  <si>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</si>
  <si>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</si>
  <si>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</si>
  <si>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</si>
  <si>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</si>
  <si>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</si>
  <si>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</si>
  <si>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</si>
  <si>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</si>
  <si>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</si>
  <si>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</si>
  <si>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</si>
  <si>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</si>
  <si>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</si>
  <si>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</si>
  <si>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</si>
  <si>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</si>
  <si>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</si>
  <si>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</si>
  <si>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</si>
  <si>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</si>
  <si>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</si>
  <si>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</si>
  <si>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</si>
  <si>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</si>
  <si>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</si>
  <si>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</si>
  <si>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</si>
  <si>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</si>
  <si>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</si>
  <si>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</si>
  <si>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</si>
  <si>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</si>
  <si>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</si>
  <si>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</si>
  <si>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</si>
  <si>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</si>
  <si>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</si>
  <si>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</si>
  <si>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</si>
  <si>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</si>
  <si>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</si>
  <si>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</si>
  <si>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</si>
  <si>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</si>
  <si>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</si>
  <si>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</si>
  <si>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</si>
  <si>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</si>
  <si>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</si>
  <si>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</si>
  <si>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</si>
  <si>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</si>
  <si>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</si>
  <si>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</si>
  <si>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</si>
  <si>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</si>
  <si>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</si>
  <si>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</si>
  <si>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</si>
  <si>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</si>
  <si>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</si>
  <si>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</si>
  <si>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</si>
  <si>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</si>
  <si>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</si>
  <si>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</si>
  <si>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</si>
  <si>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</si>
  <si>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</si>
  <si>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</si>
  <si>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</si>
  <si>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</si>
  <si>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</si>
  <si>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</si>
  <si>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</si>
  <si>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</si>
  <si>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</si>
  <si>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</si>
  <si>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</si>
  <si>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</si>
  <si>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</si>
  <si>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</si>
  <si>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</si>
  <si>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</si>
  <si>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</si>
  <si>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</si>
  <si>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</si>
  <si>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</si>
  <si>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</si>
  <si>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</si>
  <si>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</si>
  <si>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</si>
  <si>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</si>
  <si>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</si>
  <si>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</si>
  <si>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</si>
  <si>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</si>
  <si>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</si>
  <si>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</si>
  <si>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</si>
  <si>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</si>
  <si>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</si>
  <si>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</si>
  <si>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</si>
  <si>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</si>
  <si>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</si>
  <si>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</si>
  <si>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</si>
  <si>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</si>
  <si>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</si>
  <si>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</si>
  <si>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</si>
  <si>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</si>
  <si>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</si>
  <si>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</si>
  <si>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</si>
  <si>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</si>
  <si>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</si>
  <si>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</si>
  <si>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</si>
  <si>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</si>
  <si>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</si>
  <si>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</si>
  <si>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</si>
  <si>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</si>
  <si>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</si>
  <si>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</si>
  <si>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</si>
  <si>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</si>
  <si>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</si>
  <si>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</si>
  <si>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</si>
  <si>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</si>
  <si>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</si>
  <si>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</si>
  <si>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</si>
  <si>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</si>
  <si>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</si>
  <si>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</si>
  <si>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</si>
  <si>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</si>
  <si>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</si>
  <si>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</si>
  <si>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</si>
  <si>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</si>
  <si>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石川県穴水町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</si>
  <si>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</si>
  <si>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</si>
  <si>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</si>
  <si>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</si>
  <si>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</si>
  <si>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</si>
  <si>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</si>
  <si>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</si>
  <si>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</si>
  <si>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</si>
  <si>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</si>
  <si>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</si>
  <si>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</si>
  <si>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</si>
  <si>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</si>
  <si>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</si>
  <si>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</si>
  <si>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</si>
  <si>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</si>
  <si>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</si>
  <si>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</si>
  <si>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</si>
  <si>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</si>
  <si>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</si>
  <si>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</si>
  <si>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</si>
  <si>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</si>
  <si>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</si>
  <si>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</si>
  <si>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</si>
  <si>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</si>
  <si>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</si>
  <si>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</si>
  <si>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</si>
  <si>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</si>
  <si>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</si>
  <si>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</si>
  <si>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</si>
  <si>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</si>
  <si>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</si>
  <si>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</si>
  <si>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</si>
  <si>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</si>
  <si>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</si>
  <si>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</si>
  <si>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</si>
  <si>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</si>
  <si>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</si>
  <si>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</si>
  <si>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</si>
  <si>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</si>
  <si>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</si>
  <si>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</si>
  <si>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</si>
  <si>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</si>
  <si>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</si>
  <si>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</si>
  <si>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</si>
  <si>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</si>
  <si>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</si>
  <si>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</si>
  <si>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</si>
  <si>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</si>
  <si>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</si>
  <si>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</si>
  <si>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</si>
  <si>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</si>
  <si>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</si>
  <si>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</si>
  <si>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</si>
  <si>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</si>
  <si>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</si>
  <si>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</si>
  <si>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</si>
  <si>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</si>
  <si>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</si>
  <si>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</si>
  <si>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</si>
  <si>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</si>
  <si>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</si>
  <si>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</si>
  <si>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</si>
  <si>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</si>
  <si>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</si>
  <si>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</si>
  <si>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</si>
  <si>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</si>
  <si>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</si>
  <si>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</si>
  <si>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</si>
  <si>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</si>
  <si>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</si>
  <si>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</si>
  <si>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</si>
  <si>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</si>
  <si>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</si>
  <si>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</si>
  <si>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</si>
  <si>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</si>
  <si>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</si>
  <si>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</si>
  <si>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</si>
  <si>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</si>
  <si>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</si>
  <si>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</si>
  <si>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</si>
  <si>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</si>
  <si>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</si>
  <si>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</si>
  <si>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</si>
  <si>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</si>
  <si>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</si>
  <si>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</si>
  <si>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</si>
  <si>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</si>
  <si>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</si>
  <si>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</si>
  <si>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</si>
  <si>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</si>
  <si>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</si>
  <si>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</si>
  <si>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</si>
  <si>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</si>
  <si>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</si>
  <si>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</si>
  <si>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</si>
  <si>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</si>
  <si>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</si>
  <si>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</si>
  <si>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</si>
  <si>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</si>
  <si>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</si>
  <si>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</si>
  <si>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</si>
  <si>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</si>
  <si>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</si>
  <si>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</si>
  <si>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</si>
  <si>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</si>
  <si>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</si>
  <si>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</si>
  <si>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</si>
  <si>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</si>
  <si>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</si>
  <si>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</si>
  <si>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</si>
  <si>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</si>
  <si>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</si>
  <si>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</si>
  <si>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</si>
  <si>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</si>
  <si>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</si>
  <si>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</si>
  <si>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</si>
  <si>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</si>
  <si>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</si>
  <si>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</si>
  <si>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</si>
  <si>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</si>
  <si>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</si>
  <si>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</si>
  <si>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</si>
  <si>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</si>
  <si>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</si>
  <si>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</si>
  <si>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</si>
  <si>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</si>
  <si>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</si>
  <si>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</si>
  <si>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</si>
  <si>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</si>
  <si>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</si>
  <si>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</si>
  <si>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</si>
  <si>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</si>
  <si>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3.18</t>
  </si>
  <si>
    <t>病院事業会計</t>
  </si>
  <si>
    <t>一般会計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</si>
  <si>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</si>
  <si>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</si>
  <si>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</si>
  <si>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</si>
  <si>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</si>
  <si>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</si>
  <si>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</si>
  <si>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</si>
  <si>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</si>
  <si>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</si>
  <si>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</si>
  <si>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施設整備基金</t>
    <rPh sb="0" eb="2">
      <t>シセツ</t>
    </rPh>
    <rPh sb="2" eb="4">
      <t>セイビ</t>
    </rPh>
    <rPh sb="4" eb="6">
      <t>キキン</t>
    </rPh>
    <phoneticPr fontId="5"/>
  </si>
  <si>
    <t>社会福祉基金</t>
    <rPh sb="0" eb="2">
      <t>シャカイ</t>
    </rPh>
    <rPh sb="2" eb="4">
      <t>フクシ</t>
    </rPh>
    <rPh sb="4" eb="6">
      <t>キキン</t>
    </rPh>
    <phoneticPr fontId="5"/>
  </si>
  <si>
    <t>ふるさと応援基金</t>
    <rPh sb="4" eb="6">
      <t>オウエン</t>
    </rPh>
    <rPh sb="6" eb="8">
      <t>キキン</t>
    </rPh>
    <phoneticPr fontId="5"/>
  </si>
  <si>
    <t>災害対策基金</t>
    <rPh sb="0" eb="2">
      <t>サイガイ</t>
    </rPh>
    <rPh sb="2" eb="4">
      <t>タイサク</t>
    </rPh>
    <rPh sb="4" eb="6">
      <t>キキン</t>
    </rPh>
    <phoneticPr fontId="5"/>
  </si>
  <si>
    <t>地域資源活用支援基金</t>
    <rPh sb="0" eb="2">
      <t>チイキ</t>
    </rPh>
    <rPh sb="2" eb="4">
      <t>シゲン</t>
    </rPh>
    <rPh sb="4" eb="6">
      <t>カツヨウ</t>
    </rPh>
    <rPh sb="6" eb="8">
      <t>シエン</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</si>
</sst>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1E5B-4DFD-8DE8-89AFBF67B1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179277</c:v>
                </c:pt>
                <c:pt idx="1">
                  <c:v>186411</c:v>
                </c:pt>
                <c:pt idx="2">
                  <c:v>238544</c:v>
                </c:pt>
                <c:pt idx="3">
                  <c:v>109192</c:v>
                </c:pt>
                <c:pt idx="4">
                  <c:v>97119</c:v>
                </c:pt>
              </c:numCache>
            </c:numRef>
          </c:val>
          <c:smooth val="0"/>
          <c:extLst>
            <c:ext xmlns:c16="http://schemas.microsoft.com/office/drawing/2014/chart" uri="{C3380CC4-5D6E-409C-BE32-E72D297353CC}">
              <c16:uniqueId val="{00000001-1E5B-4DFD-8DE8-89AFBF67B1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3.07</c:v>
                </c:pt>
                <c:pt idx="1">
                  <c:v>5.0999999999999996</c:v>
                </c:pt>
                <c:pt idx="2">
                  <c:v>8.4600000000000009</c:v>
                </c:pt>
                <c:pt idx="3">
                  <c:v>5.35</c:v>
                </c:pt>
                <c:pt idx="4">
                  <c:v>7.57</c:v>
                </c:pt>
              </c:numCache>
            </c:numRef>
          </c:val>
          <c:extLst>
            <c:ext xmlns:c16="http://schemas.microsoft.com/office/drawing/2014/chart" uri="{C3380CC4-5D6E-409C-BE32-E72D297353CC}">
              <c16:uniqueId val="{00000000-10F6-4694-8C81-8922D07C5F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30.49</c:v>
                </c:pt>
                <c:pt idx="1">
                  <c:v>30.86</c:v>
                </c:pt>
                <c:pt idx="2">
                  <c:v>31.37</c:v>
                </c:pt>
                <c:pt idx="3">
                  <c:v>37.58</c:v>
                </c:pt>
                <c:pt idx="4">
                  <c:v>40.78</c:v>
                </c:pt>
              </c:numCache>
            </c:numRef>
          </c:val>
          <c:extLst>
            <c:ext xmlns:c16="http://schemas.microsoft.com/office/drawing/2014/chart" uri="{C3380CC4-5D6E-409C-BE32-E72D297353CC}">
              <c16:uniqueId val="{00000001-10F6-4694-8C81-8922D07C5F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2.1800000000000002</c:v>
                </c:pt>
                <c:pt idx="2">
                  <c:v>3.72</c:v>
                </c:pt>
                <c:pt idx="3">
                  <c:v>-3.18</c:v>
                </c:pt>
                <c:pt idx="4">
                  <c:v>2.27</c:v>
                </c:pt>
              </c:numCache>
            </c:numRef>
          </c:val>
          <c:smooth val="0"/>
          <c:extLst>
            <c:ext xmlns:c16="http://schemas.microsoft.com/office/drawing/2014/chart" uri="{C3380CC4-5D6E-409C-BE32-E72D297353CC}">
              <c16:uniqueId val="{00000002-10F6-4694-8C81-8922D07C5F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336-44C0-9322-2FFEA675A4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36-44C0-9322-2FFEA675A4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36-44C0-9322-2FFEA675A4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36-44C0-9322-2FFEA675A4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36-44C0-9322-2FFEA675A4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0.14000000000000001</c:v>
                </c:pt>
                <c:pt idx="4">
                  <c:v>#N/A</c:v>
                </c:pt>
                <c:pt idx="5">
                  <c:v>0.19</c:v>
                </c:pt>
                <c:pt idx="6">
                  <c:v>#N/A</c:v>
                </c:pt>
                <c:pt idx="7">
                  <c:v>0.22</c:v>
                </c:pt>
                <c:pt idx="8">
                  <c:v>#N/A</c:v>
                </c:pt>
                <c:pt idx="9">
                  <c:v>0.03</c:v>
                </c:pt>
              </c:numCache>
            </c:numRef>
          </c:val>
          <c:extLst>
            <c:ext xmlns:c16="http://schemas.microsoft.com/office/drawing/2014/chart" uri="{C3380CC4-5D6E-409C-BE32-E72D297353CC}">
              <c16:uniqueId val="{00000005-0336-44C0-9322-2FFEA675A4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0.12</c:v>
                </c:pt>
                <c:pt idx="4">
                  <c:v>#N/A</c:v>
                </c:pt>
                <c:pt idx="5">
                  <c:v>0.05</c:v>
                </c:pt>
                <c:pt idx="6">
                  <c:v>#N/A</c:v>
                </c:pt>
                <c:pt idx="7">
                  <c:v>0.22</c:v>
                </c:pt>
                <c:pt idx="8">
                  <c:v>#N/A</c:v>
                </c:pt>
                <c:pt idx="9">
                  <c:v>7.0000000000000007E-2</c:v>
                </c:pt>
              </c:numCache>
            </c:numRef>
          </c:val>
          <c:extLst>
            <c:ext xmlns:c16="http://schemas.microsoft.com/office/drawing/2014/chart" uri="{C3380CC4-5D6E-409C-BE32-E72D297353CC}">
              <c16:uniqueId val="{00000006-0336-44C0-9322-2FFEA675A47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12.52</c:v>
                </c:pt>
                <c:pt idx="2">
                  <c:v>#N/A</c:v>
                </c:pt>
                <c:pt idx="3">
                  <c:v>11.78</c:v>
                </c:pt>
                <c:pt idx="4">
                  <c:v>#N/A</c:v>
                </c:pt>
                <c:pt idx="5">
                  <c:v>11.07</c:v>
                </c:pt>
                <c:pt idx="6">
                  <c:v>#N/A</c:v>
                </c:pt>
                <c:pt idx="7">
                  <c:v>9.76</c:v>
                </c:pt>
                <c:pt idx="8">
                  <c:v>#N/A</c:v>
                </c:pt>
                <c:pt idx="9">
                  <c:v>1.69</c:v>
                </c:pt>
              </c:numCache>
            </c:numRef>
          </c:val>
          <c:extLst>
            <c:ext xmlns:c16="http://schemas.microsoft.com/office/drawing/2014/chart" uri="{C3380CC4-5D6E-409C-BE32-E72D297353CC}">
              <c16:uniqueId val="{00000007-0336-44C0-9322-2FFEA675A4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3.06</c:v>
                </c:pt>
                <c:pt idx="2">
                  <c:v>#N/A</c:v>
                </c:pt>
                <c:pt idx="3">
                  <c:v>5.09</c:v>
                </c:pt>
                <c:pt idx="4">
                  <c:v>#N/A</c:v>
                </c:pt>
                <c:pt idx="5">
                  <c:v>8.4600000000000009</c:v>
                </c:pt>
                <c:pt idx="6">
                  <c:v>#N/A</c:v>
                </c:pt>
                <c:pt idx="7">
                  <c:v>5.35</c:v>
                </c:pt>
                <c:pt idx="8">
                  <c:v>#N/A</c:v>
                </c:pt>
                <c:pt idx="9">
                  <c:v>7.57</c:v>
                </c:pt>
              </c:numCache>
            </c:numRef>
          </c:val>
          <c:extLst>
            <c:ext xmlns:c16="http://schemas.microsoft.com/office/drawing/2014/chart" uri="{C3380CC4-5D6E-409C-BE32-E72D297353CC}">
              <c16:uniqueId val="{00000008-0336-44C0-9322-2FFEA675A47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32.869999999999997</c:v>
                </c:pt>
                <c:pt idx="2">
                  <c:v>#N/A</c:v>
                </c:pt>
                <c:pt idx="3">
                  <c:v>35.17</c:v>
                </c:pt>
                <c:pt idx="4">
                  <c:v>#N/A</c:v>
                </c:pt>
                <c:pt idx="5">
                  <c:v>36.29</c:v>
                </c:pt>
                <c:pt idx="6">
                  <c:v>#N/A</c:v>
                </c:pt>
                <c:pt idx="7">
                  <c:v>41.02</c:v>
                </c:pt>
                <c:pt idx="8">
                  <c:v>#N/A</c:v>
                </c:pt>
                <c:pt idx="9">
                  <c:v>36.42</c:v>
                </c:pt>
              </c:numCache>
            </c:numRef>
          </c:val>
          <c:extLst>
            <c:ext xmlns:c16="http://schemas.microsoft.com/office/drawing/2014/chart" uri="{C3380CC4-5D6E-409C-BE32-E72D297353CC}">
              <c16:uniqueId val="{00000009-0336-44C0-9322-2FFEA675A4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770</c:v>
                </c:pt>
                <c:pt idx="5">
                  <c:v>795</c:v>
                </c:pt>
                <c:pt idx="8">
                  <c:v>868</c:v>
                </c:pt>
                <c:pt idx="11">
                  <c:v>843</c:v>
                </c:pt>
                <c:pt idx="14">
                  <c:v>837</c:v>
                </c:pt>
              </c:numCache>
            </c:numRef>
          </c:val>
          <c:extLst>
            <c:ext xmlns:c16="http://schemas.microsoft.com/office/drawing/2014/chart" uri="{C3380CC4-5D6E-409C-BE32-E72D297353CC}">
              <c16:uniqueId val="{00000000-A2A9-4FBB-9AFD-214804308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A9-4FBB-9AFD-214804308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A9-4FBB-9AFD-214804308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76</c:v>
                </c:pt>
                <c:pt idx="6">
                  <c:v>76</c:v>
                </c:pt>
                <c:pt idx="9">
                  <c:v>76</c:v>
                </c:pt>
                <c:pt idx="12">
                  <c:v>63</c:v>
                </c:pt>
              </c:numCache>
            </c:numRef>
          </c:val>
          <c:extLst>
            <c:ext xmlns:c16="http://schemas.microsoft.com/office/drawing/2014/chart" uri="{C3380CC4-5D6E-409C-BE32-E72D297353CC}">
              <c16:uniqueId val="{00000003-A2A9-4FBB-9AFD-214804308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333</c:v>
                </c:pt>
                <c:pt idx="3">
                  <c:v>249</c:v>
                </c:pt>
                <c:pt idx="6">
                  <c:v>261</c:v>
                </c:pt>
                <c:pt idx="9">
                  <c:v>307</c:v>
                </c:pt>
                <c:pt idx="12">
                  <c:v>298</c:v>
                </c:pt>
              </c:numCache>
            </c:numRef>
          </c:val>
          <c:extLst>
            <c:ext xmlns:c16="http://schemas.microsoft.com/office/drawing/2014/chart" uri="{C3380CC4-5D6E-409C-BE32-E72D297353CC}">
              <c16:uniqueId val="{00000004-A2A9-4FBB-9AFD-214804308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A9-4FBB-9AFD-214804308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A9-4FBB-9AFD-214804308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723</c:v>
                </c:pt>
                <c:pt idx="6">
                  <c:v>824</c:v>
                </c:pt>
                <c:pt idx="9">
                  <c:v>791</c:v>
                </c:pt>
                <c:pt idx="12">
                  <c:v>826</c:v>
                </c:pt>
              </c:numCache>
            </c:numRef>
          </c:val>
          <c:extLst>
            <c:ext xmlns:c16="http://schemas.microsoft.com/office/drawing/2014/chart" uri="{C3380CC4-5D6E-409C-BE32-E72D297353CC}">
              <c16:uniqueId val="{00000007-A2A9-4FBB-9AFD-214804308A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333</c:v>
                </c:pt>
                <c:pt idx="2">
                  <c:v>#N/A</c:v>
                </c:pt>
                <c:pt idx="3">
                  <c:v>#N/A</c:v>
                </c:pt>
                <c:pt idx="4">
                  <c:v>253</c:v>
                </c:pt>
                <c:pt idx="5">
                  <c:v>#N/A</c:v>
                </c:pt>
                <c:pt idx="6">
                  <c:v>#N/A</c:v>
                </c:pt>
                <c:pt idx="7">
                  <c:v>293</c:v>
                </c:pt>
                <c:pt idx="8">
                  <c:v>#N/A</c:v>
                </c:pt>
                <c:pt idx="9">
                  <c:v>#N/A</c:v>
                </c:pt>
                <c:pt idx="10">
                  <c:v>331</c:v>
                </c:pt>
                <c:pt idx="11">
                  <c:v>#N/A</c:v>
                </c:pt>
                <c:pt idx="12">
                  <c:v>#N/A</c:v>
                </c:pt>
                <c:pt idx="13">
                  <c:v>350</c:v>
                </c:pt>
                <c:pt idx="14">
                  <c:v>#N/A</c:v>
                </c:pt>
              </c:numCache>
            </c:numRef>
          </c:val>
          <c:smooth val="0"/>
          <c:extLst>
            <c:ext xmlns:c16="http://schemas.microsoft.com/office/drawing/2014/chart" uri="{C3380CC4-5D6E-409C-BE32-E72D297353CC}">
              <c16:uniqueId val="{00000008-A2A9-4FBB-9AFD-214804308A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7586</c:v>
                </c:pt>
                <c:pt idx="5">
                  <c:v>8291</c:v>
                </c:pt>
                <c:pt idx="8">
                  <c:v>8432</c:v>
                </c:pt>
                <c:pt idx="11">
                  <c:v>8457</c:v>
                </c:pt>
                <c:pt idx="14">
                  <c:v>8657</c:v>
                </c:pt>
              </c:numCache>
            </c:numRef>
          </c:val>
          <c:extLst>
            <c:ext xmlns:c16="http://schemas.microsoft.com/office/drawing/2014/chart" uri="{C3380CC4-5D6E-409C-BE32-E72D297353CC}">
              <c16:uniqueId val="{00000000-6C8B-48DE-8F85-1551577A4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491</c:v>
                </c:pt>
                <c:pt idx="5">
                  <c:v>448</c:v>
                </c:pt>
                <c:pt idx="8">
                  <c:v>417</c:v>
                </c:pt>
                <c:pt idx="11">
                  <c:v>408</c:v>
                </c:pt>
                <c:pt idx="14">
                  <c:v>376</c:v>
                </c:pt>
              </c:numCache>
            </c:numRef>
          </c:val>
          <c:extLst>
            <c:ext xmlns:c16="http://schemas.microsoft.com/office/drawing/2014/chart" uri="{C3380CC4-5D6E-409C-BE32-E72D297353CC}">
              <c16:uniqueId val="{00000001-6C8B-48DE-8F85-1551577A4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1451</c:v>
                </c:pt>
                <c:pt idx="5">
                  <c:v>1522</c:v>
                </c:pt>
                <c:pt idx="8">
                  <c:v>1633</c:v>
                </c:pt>
                <c:pt idx="11">
                  <c:v>1885</c:v>
                </c:pt>
                <c:pt idx="14">
                  <c:v>2036</c:v>
                </c:pt>
              </c:numCache>
            </c:numRef>
          </c:val>
          <c:extLst>
            <c:ext xmlns:c16="http://schemas.microsoft.com/office/drawing/2014/chart" uri="{C3380CC4-5D6E-409C-BE32-E72D297353CC}">
              <c16:uniqueId val="{00000002-6C8B-48DE-8F85-1551577A4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B-48DE-8F85-1551577A4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8B-48DE-8F85-1551577A4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B-48DE-8F85-1551577A4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724</c:v>
                </c:pt>
                <c:pt idx="6">
                  <c:v>668</c:v>
                </c:pt>
                <c:pt idx="9">
                  <c:v>510</c:v>
                </c:pt>
                <c:pt idx="12">
                  <c:v>585</c:v>
                </c:pt>
              </c:numCache>
            </c:numRef>
          </c:val>
          <c:extLst>
            <c:ext xmlns:c16="http://schemas.microsoft.com/office/drawing/2014/chart" uri="{C3380CC4-5D6E-409C-BE32-E72D297353CC}">
              <c16:uniqueId val="{00000006-6C8B-48DE-8F85-1551577A4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431</c:v>
                </c:pt>
                <c:pt idx="3">
                  <c:v>358</c:v>
                </c:pt>
                <c:pt idx="6">
                  <c:v>285</c:v>
                </c:pt>
                <c:pt idx="9">
                  <c:v>211</c:v>
                </c:pt>
                <c:pt idx="12">
                  <c:v>147</c:v>
                </c:pt>
              </c:numCache>
            </c:numRef>
          </c:val>
          <c:extLst>
            <c:ext xmlns:c16="http://schemas.microsoft.com/office/drawing/2014/chart" uri="{C3380CC4-5D6E-409C-BE32-E72D297353CC}">
              <c16:uniqueId val="{00000007-6C8B-48DE-8F85-1551577A4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3117</c:v>
                </c:pt>
                <c:pt idx="3">
                  <c:v>2898</c:v>
                </c:pt>
                <c:pt idx="6">
                  <c:v>2559</c:v>
                </c:pt>
                <c:pt idx="9">
                  <c:v>2209</c:v>
                </c:pt>
                <c:pt idx="12">
                  <c:v>2158</c:v>
                </c:pt>
              </c:numCache>
            </c:numRef>
          </c:val>
          <c:extLst>
            <c:ext xmlns:c16="http://schemas.microsoft.com/office/drawing/2014/chart" uri="{C3380CC4-5D6E-409C-BE32-E72D297353CC}">
              <c16:uniqueId val="{00000008-6C8B-48DE-8F85-1551577A4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8B-48DE-8F85-1551577A4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8089</c:v>
                </c:pt>
                <c:pt idx="3">
                  <c:v>8205</c:v>
                </c:pt>
                <c:pt idx="6">
                  <c:v>9835</c:v>
                </c:pt>
                <c:pt idx="9">
                  <c:v>10034</c:v>
                </c:pt>
                <c:pt idx="12">
                  <c:v>10078</c:v>
                </c:pt>
              </c:numCache>
            </c:numRef>
          </c:val>
          <c:extLst>
            <c:ext xmlns:c16="http://schemas.microsoft.com/office/drawing/2014/chart" uri="{C3380CC4-5D6E-409C-BE32-E72D297353CC}">
              <c16:uniqueId val="{0000000A-6C8B-48DE-8F85-1551577A48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2826</c:v>
                </c:pt>
                <c:pt idx="2">
                  <c:v>#N/A</c:v>
                </c:pt>
                <c:pt idx="3">
                  <c:v>#N/A</c:v>
                </c:pt>
                <c:pt idx="4">
                  <c:v>1925</c:v>
                </c:pt>
                <c:pt idx="5">
                  <c:v>#N/A</c:v>
                </c:pt>
                <c:pt idx="6">
                  <c:v>#N/A</c:v>
                </c:pt>
                <c:pt idx="7">
                  <c:v>2865</c:v>
                </c:pt>
                <c:pt idx="8">
                  <c:v>#N/A</c:v>
                </c:pt>
                <c:pt idx="9">
                  <c:v>#N/A</c:v>
                </c:pt>
                <c:pt idx="10">
                  <c:v>2215</c:v>
                </c:pt>
                <c:pt idx="11">
                  <c:v>#N/A</c:v>
                </c:pt>
                <c:pt idx="12">
                  <c:v>#N/A</c:v>
                </c:pt>
                <c:pt idx="13">
                  <c:v>1900</c:v>
                </c:pt>
                <c:pt idx="14">
                  <c:v>#N/A</c:v>
                </c:pt>
              </c:numCache>
            </c:numRef>
          </c:val>
          <c:smooth val="0"/>
          <c:extLst>
            <c:ext xmlns:c16="http://schemas.microsoft.com/office/drawing/2014/chart" uri="{C3380CC4-5D6E-409C-BE32-E72D297353CC}">
              <c16:uniqueId val="{0000000B-6C8B-48DE-8F85-1551577A48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1364</c:v>
                </c:pt>
                <c:pt idx="1">
                  <c:v>1615</c:v>
                </c:pt>
                <c:pt idx="2">
                  <c:v>1766</c:v>
                </c:pt>
              </c:numCache>
            </c:numRef>
          </c:val>
          <c:extLst>
            <c:ext xmlns:c16="http://schemas.microsoft.com/office/drawing/2014/chart" uri="{C3380CC4-5D6E-409C-BE32-E72D297353CC}">
              <c16:uniqueId val="{00000000-0458-416B-8620-8391685153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0458-416B-8620-8391685153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2443</c:v>
                </c:pt>
                <c:pt idx="1">
                  <c:v>2782</c:v>
                </c:pt>
                <c:pt idx="2">
                  <c:v>4280</c:v>
                </c:pt>
              </c:numCache>
            </c:numRef>
          </c:val>
          <c:extLst>
            <c:ext xmlns:c16="http://schemas.microsoft.com/office/drawing/2014/chart" uri="{C3380CC4-5D6E-409C-BE32-E72D297353CC}">
              <c16:uniqueId val="{00000002-0458-416B-8620-8391685153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人口減少や全国平均を上回る高齢化率に加え、町内に中心となる産業が少ないこと等により財政基盤が弱く類似団体平均を下回っている。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R7.6</a:t>
          </a:r>
          <a:r>
            <a:rPr kumimoji="1" lang="ja-JP" altLang="en-US" sz="1300">
              <a:latin typeface="ＭＳ Ｐゴシック" panose="020B0600070205080204" pitchFamily="50" charset="-128"/>
              <a:ea typeface="ＭＳ Ｐゴシック" panose="020B0600070205080204" pitchFamily="50" charset="-128"/>
            </a:rPr>
            <a:t>月に策定を予定している第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期まち・ひと・しごと創生総合戦略に沿った施策を実施し、町の活性化および行政の効率化に努め、財政の健全化を図る。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基本給および職員数の増加による人件費の増加や、奥能登広域圏事務組合分担金の増加にかかる補助費の増加が主な要因と見られる。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年能登半島地震の発生から予算規模は大きくなるが、経常経費にあまり変化がないことから、来年度以降も同程度で推移する見込みである。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159596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18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185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13758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45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年能登半島地震の影響により人口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人件費は基本給並びにその他手当の増、物件費は災害廃棄物仮置場管理・処理業務委託の増による増加である。</a:t>
          </a:r>
        </a:p>
        <a:p>
          <a:r>
            <a:rPr kumimoji="1" lang="ja-JP" altLang="en-US" sz="1300">
              <a:latin typeface="ＭＳ Ｐゴシック" panose="020B0600070205080204" pitchFamily="50" charset="-128"/>
              <a:ea typeface="ＭＳ Ｐゴシック" panose="020B0600070205080204" pitchFamily="50" charset="-128"/>
            </a:rPr>
            <a:t>　震災以降、人口減少が加速するなか、引き続きコスト削減に努めつつ、必要な施策を実施する。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63134</xdr:rowOff>
    </xdr:from>
    <xdr:to>
      <xdr:col>23</xdr:col>
      <xdr:colOff>133350</xdr:colOff>
      <xdr:row>82</xdr:row>
      <xdr:rowOff>166832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2034"/>
          <a:ext cx="838200" cy="10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55390</xdr:rowOff>
    </xdr:from>
    <xdr:to>
      <xdr:col>19</xdr:col>
      <xdr:colOff>133350</xdr:colOff>
      <xdr:row>82</xdr:row>
      <xdr:rowOff>63134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4290"/>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26727</xdr:rowOff>
    </xdr:from>
    <xdr:to>
      <xdr:col>15</xdr:col>
      <xdr:colOff>82550</xdr:colOff>
      <xdr:row>82</xdr:row>
      <xdr:rowOff>55390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5627"/>
          <a:ext cx="8890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7313</xdr:rowOff>
    </xdr:from>
    <xdr:to>
      <xdr:col>11</xdr:col>
      <xdr:colOff>31750</xdr:colOff>
      <xdr:row>82</xdr:row>
      <xdr:rowOff>26727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6213"/>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116032</xdr:rowOff>
    </xdr:from>
    <xdr:to>
      <xdr:col>23</xdr:col>
      <xdr:colOff>184150</xdr:colOff>
      <xdr:row>83</xdr:row>
      <xdr:rowOff>46182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88109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12334</xdr:rowOff>
    </xdr:from>
    <xdr:to>
      <xdr:col>19</xdr:col>
      <xdr:colOff>184150</xdr:colOff>
      <xdr:row>82</xdr:row>
      <xdr:rowOff>113934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4590</xdr:rowOff>
    </xdr:from>
    <xdr:to>
      <xdr:col>15</xdr:col>
      <xdr:colOff>133350</xdr:colOff>
      <xdr:row>82</xdr:row>
      <xdr:rowOff>106190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147377</xdr:rowOff>
    </xdr:from>
    <xdr:to>
      <xdr:col>11</xdr:col>
      <xdr:colOff>82550</xdr:colOff>
      <xdr:row>82</xdr:row>
      <xdr:rowOff>77527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87704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127963</xdr:rowOff>
    </xdr:from>
    <xdr:to>
      <xdr:col>7</xdr:col>
      <xdr:colOff>31750</xdr:colOff>
      <xdr:row>82</xdr:row>
      <xdr:rowOff>58113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従来からの給与水準が低かったものについて見直しを行い、今後も給与の適正化に努める。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07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83</xdr:row>
      <xdr:rowOff>110368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98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82</xdr:row>
      <xdr:rowOff>120952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109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82</xdr:row>
      <xdr:rowOff>52009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109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70152</xdr:rowOff>
    </xdr:from>
    <xdr:to>
      <xdr:col>73</xdr:col>
      <xdr:colOff>44450</xdr:colOff>
      <xdr:row>83</xdr:row>
      <xdr:rowOff>302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10479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類似団体の平均値を下回っており、定年退職者の再任用制度を活用し、職員数の大幅な減少の抑制に努めている。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96055</xdr:rowOff>
    </xdr:from>
    <xdr:to>
      <xdr:col>81</xdr:col>
      <xdr:colOff>44450</xdr:colOff>
      <xdr:row>62</xdr:row>
      <xdr:rowOff>20320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4505"/>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96055</xdr:rowOff>
    </xdr:from>
    <xdr:to>
      <xdr:col>77</xdr:col>
      <xdr:colOff>44450</xdr:colOff>
      <xdr:row>61</xdr:row>
      <xdr:rowOff>157183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54505"/>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140293</xdr:rowOff>
    </xdr:from>
    <xdr:to>
      <xdr:col>72</xdr:col>
      <xdr:colOff>203200</xdr:colOff>
      <xdr:row>61</xdr:row>
      <xdr:rowOff>157183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874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101684</xdr:rowOff>
    </xdr:from>
    <xdr:to>
      <xdr:col>68</xdr:col>
      <xdr:colOff>152400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013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45255</xdr:rowOff>
    </xdr:from>
    <xdr:to>
      <xdr:col>77</xdr:col>
      <xdr:colOff>95250</xdr:colOff>
      <xdr:row>61</xdr:row>
      <xdr:rowOff>146855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106383</xdr:rowOff>
    </xdr:from>
    <xdr:to>
      <xdr:col>73</xdr:col>
      <xdr:colOff>44450</xdr:colOff>
      <xdr:row>62</xdr:row>
      <xdr:rowOff>36533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46710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3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89493</xdr:rowOff>
    </xdr:from>
    <xdr:to>
      <xdr:col>68</xdr:col>
      <xdr:colOff>203200</xdr:colOff>
      <xdr:row>62</xdr:row>
      <xdr:rowOff>19643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29820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50884</xdr:rowOff>
    </xdr:from>
    <xdr:to>
      <xdr:col>64</xdr:col>
      <xdr:colOff>152400</xdr:colOff>
      <xdr:row>61</xdr:row>
      <xdr:rowOff>152484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162661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公債費負担の適正化を図るため、地方債新規発行にあたっては、過疎対策事業債等の普通交付税措置率の高い地方債を活用してきたところである。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宇留地越の原線事業等の償還開始など、公共施設等への投資が続いていることから、類似団体の平均値を上回る傾向となっている。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18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将来負担比率について減少しているが、要因は普通交付税措置の高い地方債の償還に伴う、普通交付税算入額の大幅な増額である。</a:t>
          </a:r>
        </a:p>
        <a:p>
          <a:r>
            <a:rPr kumimoji="1" lang="ja-JP" altLang="en-US" sz="1300">
              <a:latin typeface="ＭＳ Ｐゴシック" panose="020B0600070205080204" pitchFamily="50" charset="-128"/>
              <a:ea typeface="ＭＳ Ｐゴシック" panose="020B0600070205080204" pitchFamily="50" charset="-128"/>
            </a:rPr>
            <a:t>　今後も公共施設の更新等が控えているため、地方債を活用することとなるが、引き続き交付税算入率の有利な地方債の活用に努める。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150949</xdr:rowOff>
    </xdr:from>
    <xdr:to>
      <xdr:col>81</xdr:col>
      <xdr:colOff>44450</xdr:colOff>
      <xdr:row>19</xdr:row>
      <xdr:rowOff>144961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3704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144961</xdr:rowOff>
    </xdr:from>
    <xdr:to>
      <xdr:col>77</xdr:col>
      <xdr:colOff>44450</xdr:colOff>
      <xdr:row>21</xdr:row>
      <xdr:rowOff>89898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02511"/>
          <a:ext cx="889000" cy="2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57059</xdr:rowOff>
    </xdr:from>
    <xdr:to>
      <xdr:col>72</xdr:col>
      <xdr:colOff>203200</xdr:colOff>
      <xdr:row>21</xdr:row>
      <xdr:rowOff>89898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14609"/>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57059</xdr:rowOff>
    </xdr:from>
    <xdr:to>
      <xdr:col>68</xdr:col>
      <xdr:colOff>152400</xdr:colOff>
      <xdr:row>22</xdr:row>
      <xdr:rowOff>85634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1460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100149</xdr:rowOff>
    </xdr:from>
    <xdr:to>
      <xdr:col>81</xdr:col>
      <xdr:colOff>95250</xdr:colOff>
      <xdr:row>19</xdr:row>
      <xdr:rowOff>30299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72226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5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94161</xdr:rowOff>
    </xdr:from>
    <xdr:to>
      <xdr:col>77</xdr:col>
      <xdr:colOff>95250</xdr:colOff>
      <xdr:row>20</xdr:row>
      <xdr:rowOff>24311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9088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39098</xdr:rowOff>
    </xdr:from>
    <xdr:to>
      <xdr:col>73</xdr:col>
      <xdr:colOff>44450</xdr:colOff>
      <xdr:row>21</xdr:row>
      <xdr:rowOff>140698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125475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2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6259</xdr:rowOff>
    </xdr:from>
    <xdr:to>
      <xdr:col>68</xdr:col>
      <xdr:colOff>203200</xdr:colOff>
      <xdr:row>19</xdr:row>
      <xdr:rowOff>107859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92636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34834</xdr:rowOff>
    </xdr:from>
    <xdr:to>
      <xdr:col>64</xdr:col>
      <xdr:colOff>152400</xdr:colOff>
      <xdr:row>22</xdr:row>
      <xdr:rowOff>136434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121211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名）による基本給並びにその他の手当が＋</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千円となり、増額の要因となった。</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02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029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類似団体の平均を下回る水準であるが、私立保育所運営費の増加により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ポイント増加した。投資的経費の主な増額が今後も見込まれることから、経費削減に努める。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33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55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55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82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国庫財源による特別給付金等の減少により、扶助費は▲</a:t>
          </a:r>
          <a:r>
            <a:rPr kumimoji="1" lang="en-US" altLang="ja-JP" sz="1300">
              <a:latin typeface="ＭＳ Ｐゴシック" panose="020B0600070205080204" pitchFamily="50" charset="-128"/>
              <a:ea typeface="ＭＳ Ｐゴシック" panose="020B0600070205080204" pitchFamily="50" charset="-128"/>
            </a:rPr>
            <a:t>102,892</a:t>
          </a:r>
          <a:r>
            <a:rPr kumimoji="1" lang="ja-JP" altLang="en-US" sz="1300">
              <a:latin typeface="ＭＳ Ｐゴシック" panose="020B0600070205080204" pitchFamily="50" charset="-128"/>
              <a:ea typeface="ＭＳ Ｐゴシック" panose="020B0600070205080204" pitchFamily="50" charset="-128"/>
            </a:rPr>
            <a:t>千円となったが、経常経費充当分については大きな増減はなかった。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各特別会計への繰出金が該当となっているが、介護保険特別会計繰出金の減により、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現在の横ばいを今後も維持するよう努める。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07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一部事務組合への負担金が増額となっており、昨年度より増加となった。また、各種団体への補助金事業が多いことから、補助金事業の見直しを行い、圧縮に努める。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40</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164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40</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98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40132</xdr:rowOff>
    </xdr:from>
    <xdr:to>
      <xdr:col>73</xdr:col>
      <xdr:colOff>180975</xdr:colOff>
      <xdr:row>40</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981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165862</xdr:rowOff>
    </xdr:from>
    <xdr:to>
      <xdr:col>69</xdr:col>
      <xdr:colOff>92075</xdr:colOff>
      <xdr:row>40</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8524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160782</xdr:rowOff>
    </xdr:from>
    <xdr:to>
      <xdr:col>74</xdr:col>
      <xdr:colOff>31750</xdr:colOff>
      <xdr:row>40</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62484</xdr:rowOff>
    </xdr:from>
    <xdr:to>
      <xdr:col>69</xdr:col>
      <xdr:colOff>142875</xdr:colOff>
      <xdr:row>40</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148861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115062</xdr:rowOff>
    </xdr:from>
    <xdr:to>
      <xdr:col>65</xdr:col>
      <xdr:colOff>53975</xdr:colOff>
      <xdr:row>40</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公債費については、令和元年度過疎対策事業債の償還開始（宇留地越の原線事業など）に伴う増額となる。</a:t>
          </a:r>
        </a:p>
        <a:p>
          <a:r>
            <a:rPr kumimoji="1" lang="ja-JP" altLang="en-US" sz="1300">
              <a:latin typeface="ＭＳ Ｐゴシック" panose="020B0600070205080204" pitchFamily="50" charset="-128"/>
              <a:ea typeface="ＭＳ Ｐゴシック" panose="020B0600070205080204" pitchFamily="50" charset="-128"/>
            </a:rPr>
            <a:t>　今後も施設の改修等が控えているため、地方債の活用については優先順位等を十分に精査する必要がある。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38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53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物件費や補助費の増により昨年度から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ポイント増加した。全体として増額傾向にあるため、補助金事業等の見直しを行い、コスト削減に努める。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067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29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65743</xdr:rowOff>
    </xdr:from>
    <xdr:to>
      <xdr:col>29</xdr:col>
      <xdr:colOff>127000</xdr:colOff>
      <xdr:row>19</xdr:row>
      <xdr:rowOff>22896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9468"/>
          <a:ext cx="647700" cy="1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22896</xdr:rowOff>
    </xdr:from>
    <xdr:to>
      <xdr:col>26</xdr:col>
      <xdr:colOff>50800</xdr:colOff>
      <xdr:row>19</xdr:row>
      <xdr:rowOff>53071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8071"/>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53071</xdr:rowOff>
    </xdr:from>
    <xdr:to>
      <xdr:col>22</xdr:col>
      <xdr:colOff>114300</xdr:colOff>
      <xdr:row>19</xdr:row>
      <xdr:rowOff>79893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8246"/>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79893</xdr:rowOff>
    </xdr:from>
    <xdr:to>
      <xdr:col>18</xdr:col>
      <xdr:colOff>177800</xdr:colOff>
      <xdr:row>19</xdr:row>
      <xdr:rowOff>91841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5068"/>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14943</xdr:rowOff>
    </xdr:from>
    <xdr:to>
      <xdr:col>29</xdr:col>
      <xdr:colOff>177800</xdr:colOff>
      <xdr:row>18</xdr:row>
      <xdr:rowOff>116543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143546</xdr:rowOff>
    </xdr:from>
    <xdr:to>
      <xdr:col>26</xdr:col>
      <xdr:colOff>101600</xdr:colOff>
      <xdr:row>19</xdr:row>
      <xdr:rowOff>73696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2271</xdr:rowOff>
    </xdr:from>
    <xdr:to>
      <xdr:col>22</xdr:col>
      <xdr:colOff>165100</xdr:colOff>
      <xdr:row>19</xdr:row>
      <xdr:rowOff>103871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29093</xdr:rowOff>
    </xdr:from>
    <xdr:to>
      <xdr:col>19</xdr:col>
      <xdr:colOff>38100</xdr:colOff>
      <xdr:row>19</xdr:row>
      <xdr:rowOff>130693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41041</xdr:rowOff>
    </xdr:from>
    <xdr:to>
      <xdr:col>15</xdr:col>
      <xdr:colOff>101600</xdr:colOff>
      <xdr:row>19</xdr:row>
      <xdr:rowOff>142641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127418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222048</xdr:rowOff>
    </xdr:from>
    <xdr:to>
      <xdr:col>29</xdr:col>
      <xdr:colOff>127000</xdr:colOff>
      <xdr:row>35</xdr:row>
      <xdr:rowOff>285697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32398"/>
          <a:ext cx="6477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285697</xdr:rowOff>
    </xdr:from>
    <xdr:to>
      <xdr:col>26</xdr:col>
      <xdr:colOff>50800</xdr:colOff>
      <xdr:row>36</xdr:row>
      <xdr:rowOff>39398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6047"/>
          <a:ext cx="698500" cy="9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39398</xdr:rowOff>
    </xdr:from>
    <xdr:to>
      <xdr:col>22</xdr:col>
      <xdr:colOff>114300</xdr:colOff>
      <xdr:row>36</xdr:row>
      <xdr:rowOff>133596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2648"/>
          <a:ext cx="698500" cy="9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331384</xdr:rowOff>
    </xdr:from>
    <xdr:to>
      <xdr:col>18</xdr:col>
      <xdr:colOff>177800</xdr:colOff>
      <xdr:row>36</xdr:row>
      <xdr:rowOff>133596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41734"/>
          <a:ext cx="698500" cy="14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171248</xdr:rowOff>
    </xdr:from>
    <xdr:to>
      <xdr:col>29</xdr:col>
      <xdr:colOff>177800</xdr:colOff>
      <xdr:row>35</xdr:row>
      <xdr:rowOff>272848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8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234897</xdr:rowOff>
    </xdr:from>
    <xdr:to>
      <xdr:col>26</xdr:col>
      <xdr:colOff>101600</xdr:colOff>
      <xdr:row>35</xdr:row>
      <xdr:rowOff>336497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331498</xdr:rowOff>
    </xdr:from>
    <xdr:to>
      <xdr:col>22</xdr:col>
      <xdr:colOff>165100</xdr:colOff>
      <xdr:row>36</xdr:row>
      <xdr:rowOff>90198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82796</xdr:rowOff>
    </xdr:from>
    <xdr:to>
      <xdr:col>19</xdr:col>
      <xdr:colOff>38100</xdr:colOff>
      <xdr:row>37</xdr:row>
      <xdr:rowOff>12946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194573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280584</xdr:rowOff>
    </xdr:from>
    <xdr:to>
      <xdr:col>15</xdr:col>
      <xdr:colOff>101600</xdr:colOff>
      <xdr:row>36</xdr:row>
      <xdr:rowOff>39284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49461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47239</xdr:rowOff>
    </xdr:from>
    <xdr:to>
      <xdr:col>24</xdr:col>
      <xdr:colOff>63500</xdr:colOff>
      <xdr:row>36</xdr:row>
      <xdr:rowOff>124734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439"/>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41143</xdr:rowOff>
    </xdr:from>
    <xdr:to>
      <xdr:col>19</xdr:col>
      <xdr:colOff>177800</xdr:colOff>
      <xdr:row>36</xdr:row>
      <xdr:rowOff>124734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3343"/>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41143</xdr:rowOff>
    </xdr:from>
    <xdr:to>
      <xdr:col>15</xdr:col>
      <xdr:colOff>50800</xdr:colOff>
      <xdr:row>37</xdr:row>
      <xdr:rowOff>8667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3343"/>
          <a:ext cx="889000" cy="1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45966</xdr:rowOff>
    </xdr:from>
    <xdr:to>
      <xdr:col>10</xdr:col>
      <xdr:colOff>114300</xdr:colOff>
      <xdr:row>37</xdr:row>
      <xdr:rowOff>8667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166"/>
          <a:ext cx="889000" cy="1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167889</xdr:rowOff>
    </xdr:from>
    <xdr:to>
      <xdr:col>24</xdr:col>
      <xdr:colOff>114300</xdr:colOff>
      <xdr:row>36</xdr:row>
      <xdr:rowOff>98039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146316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73934</xdr:rowOff>
    </xdr:from>
    <xdr:to>
      <xdr:col>20</xdr:col>
      <xdr:colOff>38100</xdr:colOff>
      <xdr:row>37</xdr:row>
      <xdr:rowOff>4084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166661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161793</xdr:rowOff>
    </xdr:from>
    <xdr:to>
      <xdr:col>15</xdr:col>
      <xdr:colOff>101600</xdr:colOff>
      <xdr:row>36</xdr:row>
      <xdr:rowOff>91943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83070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129317</xdr:rowOff>
    </xdr:from>
    <xdr:to>
      <xdr:col>10</xdr:col>
      <xdr:colOff>165100</xdr:colOff>
      <xdr:row>37</xdr:row>
      <xdr:rowOff>59467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166616</xdr:rowOff>
    </xdr:from>
    <xdr:to>
      <xdr:col>6</xdr:col>
      <xdr:colOff>38100</xdr:colOff>
      <xdr:row>36</xdr:row>
      <xdr:rowOff>96766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87893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124211</xdr:rowOff>
    </xdr:from>
    <xdr:to>
      <xdr:col>24</xdr:col>
      <xdr:colOff>63500</xdr:colOff>
      <xdr:row>58</xdr:row>
      <xdr:rowOff>68680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6861"/>
          <a:ext cx="8382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68680</xdr:rowOff>
    </xdr:from>
    <xdr:to>
      <xdr:col>19</xdr:col>
      <xdr:colOff>177800</xdr:colOff>
      <xdr:row>58</xdr:row>
      <xdr:rowOff>72037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2780"/>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72037</xdr:rowOff>
    </xdr:from>
    <xdr:to>
      <xdr:col>15</xdr:col>
      <xdr:colOff>50800</xdr:colOff>
      <xdr:row>58</xdr:row>
      <xdr:rowOff>102523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6137"/>
          <a:ext cx="889000" cy="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100495</xdr:rowOff>
    </xdr:from>
    <xdr:to>
      <xdr:col>10</xdr:col>
      <xdr:colOff>114300</xdr:colOff>
      <xdr:row>58</xdr:row>
      <xdr:rowOff>102523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44595"/>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73411</xdr:rowOff>
    </xdr:from>
    <xdr:to>
      <xdr:col>24</xdr:col>
      <xdr:colOff>114300</xdr:colOff>
      <xdr:row>58</xdr:row>
      <xdr:rowOff>3561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96288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17880</xdr:rowOff>
    </xdr:from>
    <xdr:to>
      <xdr:col>20</xdr:col>
      <xdr:colOff>38100</xdr:colOff>
      <xdr:row>58</xdr:row>
      <xdr:rowOff>119480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21237</xdr:rowOff>
    </xdr:from>
    <xdr:to>
      <xdr:col>15</xdr:col>
      <xdr:colOff>101600</xdr:colOff>
      <xdr:row>58</xdr:row>
      <xdr:rowOff>122837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51723</xdr:rowOff>
    </xdr:from>
    <xdr:to>
      <xdr:col>10</xdr:col>
      <xdr:colOff>165100</xdr:colOff>
      <xdr:row>58</xdr:row>
      <xdr:rowOff>153323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144450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49695</xdr:rowOff>
    </xdr:from>
    <xdr:to>
      <xdr:col>6</xdr:col>
      <xdr:colOff>38100</xdr:colOff>
      <xdr:row>58</xdr:row>
      <xdr:rowOff>151295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142422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8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91751</xdr:rowOff>
    </xdr:from>
    <xdr:to>
      <xdr:col>24</xdr:col>
      <xdr:colOff>63500</xdr:colOff>
      <xdr:row>78</xdr:row>
      <xdr:rowOff>9683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93401"/>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91751</xdr:rowOff>
    </xdr:from>
    <xdr:to>
      <xdr:col>19</xdr:col>
      <xdr:colOff>177800</xdr:colOff>
      <xdr:row>77</xdr:row>
      <xdr:rowOff>112477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340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112477</xdr:rowOff>
    </xdr:from>
    <xdr:to>
      <xdr:col>15</xdr:col>
      <xdr:colOff>50800</xdr:colOff>
      <xdr:row>77</xdr:row>
      <xdr:rowOff>120574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4127"/>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120574</xdr:rowOff>
    </xdr:from>
    <xdr:to>
      <xdr:col>10</xdr:col>
      <xdr:colOff>114300</xdr:colOff>
      <xdr:row>78</xdr:row>
      <xdr:rowOff>125507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22224"/>
          <a:ext cx="889000" cy="1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130333</xdr:rowOff>
    </xdr:from>
    <xdr:to>
      <xdr:col>24</xdr:col>
      <xdr:colOff>114300</xdr:colOff>
      <xdr:row>78</xdr:row>
      <xdr:rowOff>60483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108760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40951</xdr:rowOff>
    </xdr:from>
    <xdr:to>
      <xdr:col>20</xdr:col>
      <xdr:colOff>38100</xdr:colOff>
      <xdr:row>77</xdr:row>
      <xdr:rowOff>142551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159078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61677</xdr:rowOff>
    </xdr:from>
    <xdr:to>
      <xdr:col>15</xdr:col>
      <xdr:colOff>101600</xdr:colOff>
      <xdr:row>77</xdr:row>
      <xdr:rowOff>163277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69774</xdr:rowOff>
    </xdr:from>
    <xdr:to>
      <xdr:col>10</xdr:col>
      <xdr:colOff>165100</xdr:colOff>
      <xdr:row>77</xdr:row>
      <xdr:rowOff>171374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16451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74707</xdr:rowOff>
    </xdr:from>
    <xdr:to>
      <xdr:col>6</xdr:col>
      <xdr:colOff>38100</xdr:colOff>
      <xdr:row>79</xdr:row>
      <xdr:rowOff>4857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167434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52659</xdr:rowOff>
    </xdr:from>
    <xdr:to>
      <xdr:col>24</xdr:col>
      <xdr:colOff>63500</xdr:colOff>
      <xdr:row>96</xdr:row>
      <xdr:rowOff>153307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11859"/>
          <a:ext cx="8382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92801</xdr:rowOff>
    </xdr:from>
    <xdr:to>
      <xdr:col>19</xdr:col>
      <xdr:colOff>177800</xdr:colOff>
      <xdr:row>96</xdr:row>
      <xdr:rowOff>52659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0551"/>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92801</xdr:rowOff>
    </xdr:from>
    <xdr:to>
      <xdr:col>15</xdr:col>
      <xdr:colOff>50800</xdr:colOff>
      <xdr:row>97</xdr:row>
      <xdr:rowOff>5603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0551"/>
          <a:ext cx="889000" cy="2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5603</xdr:rowOff>
    </xdr:from>
    <xdr:to>
      <xdr:col>10</xdr:col>
      <xdr:colOff>114300</xdr:colOff>
      <xdr:row>97</xdr:row>
      <xdr:rowOff>64381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36253"/>
          <a:ext cx="889000" cy="5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102507</xdr:rowOff>
    </xdr:from>
    <xdr:to>
      <xdr:col>24</xdr:col>
      <xdr:colOff>114300</xdr:colOff>
      <xdr:row>97</xdr:row>
      <xdr:rowOff>32657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80934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1859</xdr:rowOff>
    </xdr:from>
    <xdr:to>
      <xdr:col>20</xdr:col>
      <xdr:colOff>38100</xdr:colOff>
      <xdr:row>96</xdr:row>
      <xdr:rowOff>103459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119986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42001</xdr:rowOff>
    </xdr:from>
    <xdr:to>
      <xdr:col>15</xdr:col>
      <xdr:colOff>101600</xdr:colOff>
      <xdr:row>95</xdr:row>
      <xdr:rowOff>143601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160128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0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126253</xdr:rowOff>
    </xdr:from>
    <xdr:to>
      <xdr:col>10</xdr:col>
      <xdr:colOff>165100</xdr:colOff>
      <xdr:row>97</xdr:row>
      <xdr:rowOff>56403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72930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13581</xdr:rowOff>
    </xdr:from>
    <xdr:to>
      <xdr:col>6</xdr:col>
      <xdr:colOff>38100</xdr:colOff>
      <xdr:row>97</xdr:row>
      <xdr:rowOff>115181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131708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78749</xdr:rowOff>
    </xdr:from>
    <xdr:to>
      <xdr:col>55</xdr:col>
      <xdr:colOff>0</xdr:colOff>
      <xdr:row>35</xdr:row>
      <xdr:rowOff>37062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8049"/>
          <a:ext cx="838200" cy="1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38953</xdr:rowOff>
    </xdr:from>
    <xdr:to>
      <xdr:col>50</xdr:col>
      <xdr:colOff>114300</xdr:colOff>
      <xdr:row>34</xdr:row>
      <xdr:rowOff>78749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68253"/>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120478</xdr:rowOff>
    </xdr:from>
    <xdr:to>
      <xdr:col>45</xdr:col>
      <xdr:colOff>177800</xdr:colOff>
      <xdr:row>34</xdr:row>
      <xdr:rowOff>38953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78328"/>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120478</xdr:rowOff>
    </xdr:from>
    <xdr:to>
      <xdr:col>41</xdr:col>
      <xdr:colOff>50800</xdr:colOff>
      <xdr:row>36</xdr:row>
      <xdr:rowOff>59608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78328"/>
          <a:ext cx="889000" cy="4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157712</xdr:rowOff>
    </xdr:from>
    <xdr:to>
      <xdr:col>55</xdr:col>
      <xdr:colOff>50800</xdr:colOff>
      <xdr:row>35</xdr:row>
      <xdr:rowOff>87862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27949</xdr:rowOff>
    </xdr:from>
    <xdr:to>
      <xdr:col>50</xdr:col>
      <xdr:colOff>165100</xdr:colOff>
      <xdr:row>34</xdr:row>
      <xdr:rowOff>129549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146076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3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159603</xdr:rowOff>
    </xdr:from>
    <xdr:to>
      <xdr:col>46</xdr:col>
      <xdr:colOff>38100</xdr:colOff>
      <xdr:row>34</xdr:row>
      <xdr:rowOff>89753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106280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9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69678</xdr:rowOff>
    </xdr:from>
    <xdr:to>
      <xdr:col>41</xdr:col>
      <xdr:colOff>101600</xdr:colOff>
      <xdr:row>33</xdr:row>
      <xdr:rowOff>171278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8808</xdr:rowOff>
    </xdr:from>
    <xdr:to>
      <xdr:col>36</xdr:col>
      <xdr:colOff>165100</xdr:colOff>
      <xdr:row>36</xdr:row>
      <xdr:rowOff>110408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126935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89777</xdr:rowOff>
    </xdr:from>
    <xdr:to>
      <xdr:col>55</xdr:col>
      <xdr:colOff>0</xdr:colOff>
      <xdr:row>58</xdr:row>
      <xdr:rowOff>95297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3877"/>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30638</xdr:rowOff>
    </xdr:from>
    <xdr:to>
      <xdr:col>50</xdr:col>
      <xdr:colOff>114300</xdr:colOff>
      <xdr:row>58</xdr:row>
      <xdr:rowOff>89777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473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30638</xdr:rowOff>
    </xdr:from>
    <xdr:to>
      <xdr:col>45</xdr:col>
      <xdr:colOff>177800</xdr:colOff>
      <xdr:row>58</xdr:row>
      <xdr:rowOff>54473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4738"/>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54473</xdr:rowOff>
    </xdr:from>
    <xdr:to>
      <xdr:col>41</xdr:col>
      <xdr:colOff>50800</xdr:colOff>
      <xdr:row>58</xdr:row>
      <xdr:rowOff>57734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857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44497</xdr:rowOff>
    </xdr:from>
    <xdr:to>
      <xdr:col>55</xdr:col>
      <xdr:colOff>50800</xdr:colOff>
      <xdr:row>58</xdr:row>
      <xdr:rowOff>146097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38977</xdr:rowOff>
    </xdr:from>
    <xdr:to>
      <xdr:col>50</xdr:col>
      <xdr:colOff>165100</xdr:colOff>
      <xdr:row>58</xdr:row>
      <xdr:rowOff>140577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131704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151288</xdr:rowOff>
    </xdr:from>
    <xdr:to>
      <xdr:col>46</xdr:col>
      <xdr:colOff>38100</xdr:colOff>
      <xdr:row>58</xdr:row>
      <xdr:rowOff>81438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97965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3673</xdr:rowOff>
    </xdr:from>
    <xdr:to>
      <xdr:col>41</xdr:col>
      <xdr:colOff>101600</xdr:colOff>
      <xdr:row>58</xdr:row>
      <xdr:rowOff>105273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121800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6934</xdr:rowOff>
    </xdr:from>
    <xdr:to>
      <xdr:col>36</xdr:col>
      <xdr:colOff>165100</xdr:colOff>
      <xdr:row>58</xdr:row>
      <xdr:rowOff>108534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125061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136150</xdr:rowOff>
    </xdr:from>
    <xdr:to>
      <xdr:col>55</xdr:col>
      <xdr:colOff>0</xdr:colOff>
      <xdr:row>78</xdr:row>
      <xdr:rowOff>138196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9250"/>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121853</xdr:rowOff>
    </xdr:from>
    <xdr:to>
      <xdr:col>50</xdr:col>
      <xdr:colOff>114300</xdr:colOff>
      <xdr:row>78</xdr:row>
      <xdr:rowOff>136150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4953"/>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105034</xdr:rowOff>
    </xdr:from>
    <xdr:to>
      <xdr:col>45</xdr:col>
      <xdr:colOff>177800</xdr:colOff>
      <xdr:row>78</xdr:row>
      <xdr:rowOff>121853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8134"/>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105034</xdr:rowOff>
    </xdr:from>
    <xdr:to>
      <xdr:col>41</xdr:col>
      <xdr:colOff>50800</xdr:colOff>
      <xdr:row>78</xdr:row>
      <xdr:rowOff>120859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8134"/>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87396</xdr:rowOff>
    </xdr:from>
    <xdr:to>
      <xdr:col>55</xdr:col>
      <xdr:colOff>50800</xdr:colOff>
      <xdr:row>79</xdr:row>
      <xdr:rowOff>17546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85350</xdr:rowOff>
    </xdr:from>
    <xdr:to>
      <xdr:col>50</xdr:col>
      <xdr:colOff>165100</xdr:colOff>
      <xdr:row>79</xdr:row>
      <xdr:rowOff>15500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71053</xdr:rowOff>
    </xdr:from>
    <xdr:to>
      <xdr:col>46</xdr:col>
      <xdr:colOff>38100</xdr:colOff>
      <xdr:row>79</xdr:row>
      <xdr:rowOff>1203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163780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54234</xdr:rowOff>
    </xdr:from>
    <xdr:to>
      <xdr:col>41</xdr:col>
      <xdr:colOff>101600</xdr:colOff>
      <xdr:row>78</xdr:row>
      <xdr:rowOff>155834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70059</xdr:rowOff>
    </xdr:from>
    <xdr:to>
      <xdr:col>36</xdr:col>
      <xdr:colOff>165100</xdr:colOff>
      <xdr:row>79</xdr:row>
      <xdr:rowOff>209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145738</xdr:rowOff>
    </xdr:from>
    <xdr:to>
      <xdr:col>55</xdr:col>
      <xdr:colOff>0</xdr:colOff>
      <xdr:row>98</xdr:row>
      <xdr:rowOff>51375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6388"/>
          <a:ext cx="838200" cy="7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96772</xdr:rowOff>
    </xdr:from>
    <xdr:to>
      <xdr:col>50</xdr:col>
      <xdr:colOff>114300</xdr:colOff>
      <xdr:row>97</xdr:row>
      <xdr:rowOff>145738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55972"/>
          <a:ext cx="889000" cy="2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96772</xdr:rowOff>
    </xdr:from>
    <xdr:to>
      <xdr:col>45</xdr:col>
      <xdr:colOff>177800</xdr:colOff>
      <xdr:row>98</xdr:row>
      <xdr:rowOff>82175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55972"/>
          <a:ext cx="889000" cy="3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23712</xdr:rowOff>
    </xdr:from>
    <xdr:to>
      <xdr:col>41</xdr:col>
      <xdr:colOff>50800</xdr:colOff>
      <xdr:row>98</xdr:row>
      <xdr:rowOff>82175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4362"/>
          <a:ext cx="889000" cy="2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575</xdr:rowOff>
    </xdr:from>
    <xdr:to>
      <xdr:col>55</xdr:col>
      <xdr:colOff>50800</xdr:colOff>
      <xdr:row>98</xdr:row>
      <xdr:rowOff>102175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150452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94938</xdr:rowOff>
    </xdr:from>
    <xdr:to>
      <xdr:col>50</xdr:col>
      <xdr:colOff>165100</xdr:colOff>
      <xdr:row>98</xdr:row>
      <xdr:rowOff>25088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41615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45972</xdr:rowOff>
    </xdr:from>
    <xdr:to>
      <xdr:col>46</xdr:col>
      <xdr:colOff>38100</xdr:colOff>
      <xdr:row>96</xdr:row>
      <xdr:rowOff>147572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164099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8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31375</xdr:rowOff>
    </xdr:from>
    <xdr:to>
      <xdr:col>41</xdr:col>
      <xdr:colOff>101600</xdr:colOff>
      <xdr:row>98</xdr:row>
      <xdr:rowOff>132975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144362</xdr:rowOff>
    </xdr:from>
    <xdr:to>
      <xdr:col>36</xdr:col>
      <xdr:colOff>165100</xdr:colOff>
      <xdr:row>97</xdr:row>
      <xdr:rowOff>74512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91039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136837</xdr:rowOff>
    </xdr:from>
    <xdr:to>
      <xdr:col>85</xdr:col>
      <xdr:colOff>127000</xdr:colOff>
      <xdr:row>39</xdr:row>
      <xdr:rowOff>51667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1937"/>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51667</xdr:rowOff>
    </xdr:from>
    <xdr:to>
      <xdr:col>81</xdr:col>
      <xdr:colOff>50800</xdr:colOff>
      <xdr:row>39</xdr:row>
      <xdr:rowOff>95112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3821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83312</xdr:rowOff>
    </xdr:from>
    <xdr:to>
      <xdr:col>76</xdr:col>
      <xdr:colOff>114300</xdr:colOff>
      <xdr:row>39</xdr:row>
      <xdr:rowOff>95112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9862"/>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31638</xdr:rowOff>
    </xdr:from>
    <xdr:to>
      <xdr:col>71</xdr:col>
      <xdr:colOff>177800</xdr:colOff>
      <xdr:row>39</xdr:row>
      <xdr:rowOff>83312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8188"/>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86037</xdr:rowOff>
    </xdr:from>
    <xdr:to>
      <xdr:col>85</xdr:col>
      <xdr:colOff>177800</xdr:colOff>
      <xdr:row>39</xdr:row>
      <xdr:rowOff>16187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108914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867</xdr:rowOff>
    </xdr:from>
    <xdr:to>
      <xdr:col>81</xdr:col>
      <xdr:colOff>101600</xdr:colOff>
      <xdr:row>39</xdr:row>
      <xdr:rowOff>102467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93594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44312</xdr:rowOff>
    </xdr:from>
    <xdr:to>
      <xdr:col>76</xdr:col>
      <xdr:colOff>165100</xdr:colOff>
      <xdr:row>39</xdr:row>
      <xdr:rowOff>145912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137039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32512</xdr:rowOff>
    </xdr:from>
    <xdr:to>
      <xdr:col>72</xdr:col>
      <xdr:colOff>38100</xdr:colOff>
      <xdr:row>39</xdr:row>
      <xdr:rowOff>134112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125239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152288</xdr:rowOff>
    </xdr:from>
    <xdr:to>
      <xdr:col>67</xdr:col>
      <xdr:colOff>101600</xdr:colOff>
      <xdr:row>39</xdr:row>
      <xdr:rowOff>82438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73565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130209</xdr:rowOff>
    </xdr:from>
    <xdr:to>
      <xdr:col>85</xdr:col>
      <xdr:colOff>127000</xdr:colOff>
      <xdr:row>76</xdr:row>
      <xdr:rowOff>160365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040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154053</xdr:rowOff>
    </xdr:from>
    <xdr:to>
      <xdr:col>81</xdr:col>
      <xdr:colOff>50800</xdr:colOff>
      <xdr:row>76</xdr:row>
      <xdr:rowOff>160365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84253"/>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154053</xdr:rowOff>
    </xdr:from>
    <xdr:to>
      <xdr:col>76</xdr:col>
      <xdr:colOff>114300</xdr:colOff>
      <xdr:row>77</xdr:row>
      <xdr:rowOff>37874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84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37874</xdr:rowOff>
    </xdr:from>
    <xdr:to>
      <xdr:col>71</xdr:col>
      <xdr:colOff>177800</xdr:colOff>
      <xdr:row>77</xdr:row>
      <xdr:rowOff>61359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952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79409</xdr:rowOff>
    </xdr:from>
    <xdr:to>
      <xdr:col>85</xdr:col>
      <xdr:colOff>177800</xdr:colOff>
      <xdr:row>77</xdr:row>
      <xdr:rowOff>9559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102286</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109565</xdr:rowOff>
    </xdr:from>
    <xdr:to>
      <xdr:col>81</xdr:col>
      <xdr:colOff>101600</xdr:colOff>
      <xdr:row>77</xdr:row>
      <xdr:rowOff>39715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56242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103253</xdr:rowOff>
    </xdr:from>
    <xdr:to>
      <xdr:col>76</xdr:col>
      <xdr:colOff>165100</xdr:colOff>
      <xdr:row>77</xdr:row>
      <xdr:rowOff>33403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49930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0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158524</xdr:rowOff>
    </xdr:from>
    <xdr:to>
      <xdr:col>72</xdr:col>
      <xdr:colOff>38100</xdr:colOff>
      <xdr:row>77</xdr:row>
      <xdr:rowOff>88674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105201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10559</xdr:rowOff>
    </xdr:from>
    <xdr:to>
      <xdr:col>67</xdr:col>
      <xdr:colOff>101600</xdr:colOff>
      <xdr:row>77</xdr:row>
      <xdr:rowOff>112159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128686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326</xdr:rowOff>
    </xdr:from>
    <xdr:to>
      <xdr:col>85</xdr:col>
      <xdr:colOff>127000</xdr:colOff>
      <xdr:row>97</xdr:row>
      <xdr:rowOff>156178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59526"/>
          <a:ext cx="838200" cy="3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156178</xdr:rowOff>
    </xdr:from>
    <xdr:to>
      <xdr:col>81</xdr:col>
      <xdr:colOff>50800</xdr:colOff>
      <xdr:row>98</xdr:row>
      <xdr:rowOff>1603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86828"/>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1603</xdr:rowOff>
    </xdr:from>
    <xdr:to>
      <xdr:col>76</xdr:col>
      <xdr:colOff>114300</xdr:colOff>
      <xdr:row>98</xdr:row>
      <xdr:rowOff>98949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3703"/>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98949</xdr:rowOff>
    </xdr:from>
    <xdr:to>
      <xdr:col>71</xdr:col>
      <xdr:colOff>177800</xdr:colOff>
      <xdr:row>98</xdr:row>
      <xdr:rowOff>119738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1049"/>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120976</xdr:rowOff>
    </xdr:from>
    <xdr:to>
      <xdr:col>85</xdr:col>
      <xdr:colOff>177800</xdr:colOff>
      <xdr:row>96</xdr:row>
      <xdr:rowOff>51126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143853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6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105378</xdr:rowOff>
    </xdr:from>
    <xdr:to>
      <xdr:col>81</xdr:col>
      <xdr:colOff>101600</xdr:colOff>
      <xdr:row>98</xdr:row>
      <xdr:rowOff>35528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26655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122253</xdr:rowOff>
    </xdr:from>
    <xdr:to>
      <xdr:col>76</xdr:col>
      <xdr:colOff>165100</xdr:colOff>
      <xdr:row>98</xdr:row>
      <xdr:rowOff>52403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43530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48149</xdr:rowOff>
    </xdr:from>
    <xdr:to>
      <xdr:col>72</xdr:col>
      <xdr:colOff>38100</xdr:colOff>
      <xdr:row>98</xdr:row>
      <xdr:rowOff>149749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140876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68938</xdr:rowOff>
    </xdr:from>
    <xdr:to>
      <xdr:col>67</xdr:col>
      <xdr:colOff>101600</xdr:colOff>
      <xdr:row>98</xdr:row>
      <xdr:rowOff>170538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161665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110256</xdr:rowOff>
    </xdr:from>
    <xdr:to>
      <xdr:col>116</xdr:col>
      <xdr:colOff>63500</xdr:colOff>
      <xdr:row>38</xdr:row>
      <xdr:rowOff>111537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5356"/>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110256</xdr:rowOff>
    </xdr:from>
    <xdr:to>
      <xdr:col>111</xdr:col>
      <xdr:colOff>177800</xdr:colOff>
      <xdr:row>38</xdr:row>
      <xdr:rowOff>112862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2535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112862</xdr:rowOff>
    </xdr:from>
    <xdr:to>
      <xdr:col>107</xdr:col>
      <xdr:colOff>50800</xdr:colOff>
      <xdr:row>38</xdr:row>
      <xdr:rowOff>113526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2796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96403</xdr:rowOff>
    </xdr:from>
    <xdr:to>
      <xdr:col>102</xdr:col>
      <xdr:colOff>114300</xdr:colOff>
      <xdr:row>38</xdr:row>
      <xdr:rowOff>113526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40053"/>
          <a:ext cx="889000" cy="18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60737</xdr:rowOff>
    </xdr:from>
    <xdr:to>
      <xdr:col>116</xdr:col>
      <xdr:colOff>114300</xdr:colOff>
      <xdr:row>38</xdr:row>
      <xdr:rowOff>162337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59456</xdr:rowOff>
    </xdr:from>
    <xdr:to>
      <xdr:col>112</xdr:col>
      <xdr:colOff>38100</xdr:colOff>
      <xdr:row>38</xdr:row>
      <xdr:rowOff>161056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152183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62062</xdr:rowOff>
    </xdr:from>
    <xdr:to>
      <xdr:col>107</xdr:col>
      <xdr:colOff>101600</xdr:colOff>
      <xdr:row>38</xdr:row>
      <xdr:rowOff>163662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154789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6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62726</xdr:rowOff>
    </xdr:from>
    <xdr:to>
      <xdr:col>102</xdr:col>
      <xdr:colOff>165100</xdr:colOff>
      <xdr:row>38</xdr:row>
      <xdr:rowOff>164326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155453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45603</xdr:rowOff>
    </xdr:from>
    <xdr:to>
      <xdr:col>98</xdr:col>
      <xdr:colOff>38100</xdr:colOff>
      <xdr:row>37</xdr:row>
      <xdr:rowOff>147203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163730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136861</xdr:rowOff>
    </xdr:from>
    <xdr:to>
      <xdr:col>116</xdr:col>
      <xdr:colOff>63500</xdr:colOff>
      <xdr:row>58</xdr:row>
      <xdr:rowOff>137528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0961"/>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105570</xdr:rowOff>
    </xdr:from>
    <xdr:to>
      <xdr:col>111</xdr:col>
      <xdr:colOff>177800</xdr:colOff>
      <xdr:row>58</xdr:row>
      <xdr:rowOff>137528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4967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105570</xdr:rowOff>
    </xdr:from>
    <xdr:to>
      <xdr:col>107</xdr:col>
      <xdr:colOff>50800</xdr:colOff>
      <xdr:row>58</xdr:row>
      <xdr:rowOff>138100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49670"/>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138100</xdr:rowOff>
    </xdr:from>
    <xdr:to>
      <xdr:col>102</xdr:col>
      <xdr:colOff>114300</xdr:colOff>
      <xdr:row>58</xdr:row>
      <xdr:rowOff>138553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220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86061</xdr:rowOff>
    </xdr:from>
    <xdr:to>
      <xdr:col>116</xdr:col>
      <xdr:colOff>114300</xdr:colOff>
      <xdr:row>59</xdr:row>
      <xdr:rowOff>16211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86728</xdr:rowOff>
    </xdr:from>
    <xdr:to>
      <xdr:col>112</xdr:col>
      <xdr:colOff>38100</xdr:colOff>
      <xdr:row>59</xdr:row>
      <xdr:rowOff>16878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54770</xdr:rowOff>
    </xdr:from>
    <xdr:to>
      <xdr:col>107</xdr:col>
      <xdr:colOff>101600</xdr:colOff>
      <xdr:row>58</xdr:row>
      <xdr:rowOff>156370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87300</xdr:rowOff>
    </xdr:from>
    <xdr:to>
      <xdr:col>102</xdr:col>
      <xdr:colOff>165100</xdr:colOff>
      <xdr:row>59</xdr:row>
      <xdr:rowOff>17450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8577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87753</xdr:rowOff>
    </xdr:from>
    <xdr:to>
      <xdr:col>98</xdr:col>
      <xdr:colOff>38100</xdr:colOff>
      <xdr:row>59</xdr:row>
      <xdr:rowOff>17903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9030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167411</xdr:rowOff>
    </xdr:from>
    <xdr:to>
      <xdr:col>116</xdr:col>
      <xdr:colOff>63500</xdr:colOff>
      <xdr:row>75</xdr:row>
      <xdr:rowOff>114326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54711"/>
          <a:ext cx="838200" cy="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167411</xdr:rowOff>
    </xdr:from>
    <xdr:to>
      <xdr:col>111</xdr:col>
      <xdr:colOff>177800</xdr:colOff>
      <xdr:row>76</xdr:row>
      <xdr:rowOff>45199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54711"/>
          <a:ext cx="889000" cy="2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154508</xdr:rowOff>
    </xdr:from>
    <xdr:to>
      <xdr:col>107</xdr:col>
      <xdr:colOff>50800</xdr:colOff>
      <xdr:row>76</xdr:row>
      <xdr:rowOff>45199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13258"/>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154508</xdr:rowOff>
    </xdr:from>
    <xdr:to>
      <xdr:col>102</xdr:col>
      <xdr:colOff>114300</xdr:colOff>
      <xdr:row>76</xdr:row>
      <xdr:rowOff>60110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13258"/>
          <a:ext cx="889000" cy="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63526</xdr:rowOff>
    </xdr:from>
    <xdr:to>
      <xdr:col>116</xdr:col>
      <xdr:colOff>114300</xdr:colOff>
      <xdr:row>75</xdr:row>
      <xdr:rowOff>165125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86403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116611</xdr:rowOff>
    </xdr:from>
    <xdr:to>
      <xdr:col>112</xdr:col>
      <xdr:colOff>38100</xdr:colOff>
      <xdr:row>75</xdr:row>
      <xdr:rowOff>46761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63288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165849</xdr:rowOff>
    </xdr:from>
    <xdr:to>
      <xdr:col>107</xdr:col>
      <xdr:colOff>101600</xdr:colOff>
      <xdr:row>76</xdr:row>
      <xdr:rowOff>95999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87126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103708</xdr:rowOff>
    </xdr:from>
    <xdr:to>
      <xdr:col>102</xdr:col>
      <xdr:colOff>165100</xdr:colOff>
      <xdr:row>76</xdr:row>
      <xdr:rowOff>33858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9310</xdr:rowOff>
    </xdr:from>
    <xdr:to>
      <xdr:col>98</xdr:col>
      <xdr:colOff>38100</xdr:colOff>
      <xdr:row>76</xdr:row>
      <xdr:rowOff>110910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102037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1,150,580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987,134</a:t>
          </a:r>
          <a:r>
            <a:rPr kumimoji="1" lang="ja-JP" altLang="en-US" sz="1300">
              <a:latin typeface="ＭＳ Ｐゴシック" panose="020B0600070205080204" pitchFamily="50" charset="-128"/>
              <a:ea typeface="ＭＳ Ｐゴシック" panose="020B0600070205080204" pitchFamily="50" charset="-128"/>
            </a:rPr>
            <a:t>円）と比較し前年度比</a:t>
          </a:r>
          <a:r>
            <a:rPr kumimoji="1" lang="en-US" altLang="ja-JP" sz="1300">
              <a:latin typeface="ＭＳ Ｐゴシック" panose="020B0600070205080204" pitchFamily="50" charset="-128"/>
              <a:ea typeface="ＭＳ Ｐゴシック" panose="020B0600070205080204" pitchFamily="50" charset="-128"/>
            </a:rPr>
            <a:t>+163,446</a:t>
          </a:r>
          <a:r>
            <a:rPr kumimoji="1" lang="ja-JP" altLang="en-US" sz="1300">
              <a:latin typeface="ＭＳ Ｐゴシック" panose="020B0600070205080204" pitchFamily="50" charset="-128"/>
              <a:ea typeface="ＭＳ Ｐゴシック" panose="020B0600070205080204" pitchFamily="50" charset="-128"/>
            </a:rPr>
            <a:t>円の増額となった。主な要因は令和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年能登半島地震にかかる人件費や積立金の増となっている。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・人件費については、職員数の増（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名）による基本給並びにその他の手当が＋</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千円と大幅な増額の要因となった。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・扶助費については、住民税非課税世帯等臨時特別給付金▲</a:t>
          </a:r>
          <a:r>
            <a:rPr kumimoji="1" lang="en-US" altLang="ja-JP" sz="1300">
              <a:latin typeface="ＭＳ Ｐゴシック" panose="020B0600070205080204" pitchFamily="50" charset="-128"/>
              <a:ea typeface="ＭＳ Ｐゴシック" panose="020B0600070205080204" pitchFamily="50" charset="-128"/>
            </a:rPr>
            <a:t>62,050</a:t>
          </a:r>
          <a:r>
            <a:rPr kumimoji="1" lang="ja-JP" altLang="en-US" sz="1300">
              <a:latin typeface="ＭＳ Ｐゴシック" panose="020B0600070205080204" pitchFamily="50" charset="-128"/>
              <a:ea typeface="ＭＳ Ｐゴシック" panose="020B0600070205080204" pitchFamily="50" charset="-128"/>
            </a:rPr>
            <a:t>千円、子ども子育て（施設型）給付費▲</a:t>
          </a:r>
          <a:r>
            <a:rPr kumimoji="1" lang="en-US" altLang="ja-JP" sz="1300">
              <a:latin typeface="ＭＳ Ｐゴシック" panose="020B0600070205080204" pitchFamily="50" charset="-128"/>
              <a:ea typeface="ＭＳ Ｐゴシック" panose="020B0600070205080204" pitchFamily="50" charset="-128"/>
            </a:rPr>
            <a:t>29,550</a:t>
          </a:r>
          <a:r>
            <a:rPr kumimoji="1" lang="ja-JP" altLang="en-US" sz="1300">
              <a:latin typeface="ＭＳ Ｐゴシック" panose="020B0600070205080204" pitchFamily="50" charset="-128"/>
              <a:ea typeface="ＭＳ Ｐゴシック" panose="020B0600070205080204" pitchFamily="50" charset="-128"/>
            </a:rPr>
            <a:t>千円が主な減額の要因となった。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・補助費等については、環境衛生施設組合分担金▲</a:t>
          </a:r>
          <a:r>
            <a:rPr kumimoji="1" lang="en-US" altLang="ja-JP" sz="1300">
              <a:latin typeface="ＭＳ Ｐゴシック" panose="020B0600070205080204" pitchFamily="50" charset="-128"/>
              <a:ea typeface="ＭＳ Ｐゴシック" panose="020B0600070205080204" pitchFamily="50" charset="-128"/>
            </a:rPr>
            <a:t>392,869</a:t>
          </a:r>
          <a:r>
            <a:rPr kumimoji="1" lang="ja-JP" altLang="en-US" sz="1300">
              <a:latin typeface="ＭＳ Ｐゴシック" panose="020B0600070205080204" pitchFamily="50" charset="-128"/>
              <a:ea typeface="ＭＳ Ｐゴシック" panose="020B0600070205080204" pitchFamily="50" charset="-128"/>
            </a:rPr>
            <a:t>千円が主な減額の要因となった。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・積立金については、災害対策基金積立金＋</a:t>
          </a:r>
          <a:r>
            <a:rPr kumimoji="1" lang="en-US" altLang="ja-JP" sz="1300">
              <a:latin typeface="ＭＳ Ｐゴシック" panose="020B0600070205080204" pitchFamily="50" charset="-128"/>
              <a:ea typeface="ＭＳ Ｐゴシック" panose="020B0600070205080204" pitchFamily="50" charset="-128"/>
            </a:rPr>
            <a:t>1,103,235</a:t>
          </a:r>
          <a:r>
            <a:rPr kumimoji="1" lang="ja-JP" altLang="en-US" sz="1300">
              <a:latin typeface="ＭＳ Ｐゴシック" panose="020B0600070205080204" pitchFamily="50" charset="-128"/>
              <a:ea typeface="ＭＳ Ｐゴシック" panose="020B0600070205080204" pitchFamily="50" charset="-128"/>
            </a:rPr>
            <a:t>千円、ふるさと応援基金積立金＋</a:t>
          </a:r>
          <a:r>
            <a:rPr kumimoji="1" lang="en-US" altLang="ja-JP" sz="1300">
              <a:latin typeface="ＭＳ Ｐゴシック" panose="020B0600070205080204" pitchFamily="50" charset="-128"/>
              <a:ea typeface="ＭＳ Ｐゴシック" panose="020B0600070205080204" pitchFamily="50" charset="-128"/>
            </a:rPr>
            <a:t>192,919</a:t>
          </a:r>
          <a:r>
            <a:rPr kumimoji="1" lang="ja-JP" altLang="en-US" sz="1300">
              <a:latin typeface="ＭＳ Ｐゴシック" panose="020B0600070205080204" pitchFamily="50" charset="-128"/>
              <a:ea typeface="ＭＳ Ｐゴシック" panose="020B0600070205080204" pitchFamily="50" charset="-128"/>
            </a:rPr>
            <a:t>千円、施設整備基金積立金▲</a:t>
          </a:r>
          <a:r>
            <a:rPr kumimoji="1" lang="en-US" altLang="ja-JP" sz="1300">
              <a:latin typeface="ＭＳ Ｐゴシック" panose="020B0600070205080204" pitchFamily="50" charset="-128"/>
              <a:ea typeface="ＭＳ Ｐゴシック" panose="020B0600070205080204" pitchFamily="50" charset="-128"/>
            </a:rPr>
            <a:t>259,089</a:t>
          </a:r>
          <a:r>
            <a:rPr kumimoji="1" lang="ja-JP" altLang="en-US" sz="1300">
              <a:latin typeface="ＭＳ Ｐゴシック" panose="020B0600070205080204" pitchFamily="50" charset="-128"/>
              <a:ea typeface="ＭＳ Ｐゴシック" panose="020B0600070205080204" pitchFamily="50" charset="-128"/>
            </a:rPr>
            <a:t>千円により増額となった。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76182</xdr:rowOff>
    </xdr:from>
    <xdr:to>
      <xdr:col>24</xdr:col>
      <xdr:colOff>63500</xdr:colOff>
      <xdr:row>39</xdr:row>
      <xdr:rowOff>16909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1282"/>
          <a:ext cx="8382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16909</xdr:rowOff>
    </xdr:from>
    <xdr:to>
      <xdr:col>19</xdr:col>
      <xdr:colOff>177800</xdr:colOff>
      <xdr:row>39</xdr:row>
      <xdr:rowOff>27849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0345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149987</xdr:rowOff>
    </xdr:from>
    <xdr:to>
      <xdr:col>15</xdr:col>
      <xdr:colOff>50800</xdr:colOff>
      <xdr:row>39</xdr:row>
      <xdr:rowOff>27849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3637"/>
          <a:ext cx="889000" cy="2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55445</xdr:rowOff>
    </xdr:from>
    <xdr:to>
      <xdr:col>10</xdr:col>
      <xdr:colOff>114300</xdr:colOff>
      <xdr:row>37</xdr:row>
      <xdr:rowOff>149987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9095"/>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25382</xdr:rowOff>
    </xdr:from>
    <xdr:to>
      <xdr:col>24</xdr:col>
      <xdr:colOff>114300</xdr:colOff>
      <xdr:row>38</xdr:row>
      <xdr:rowOff>126982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3809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137559</xdr:rowOff>
    </xdr:from>
    <xdr:to>
      <xdr:col>20</xdr:col>
      <xdr:colOff>38100</xdr:colOff>
      <xdr:row>39</xdr:row>
      <xdr:rowOff>67709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58836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148499</xdr:rowOff>
    </xdr:from>
    <xdr:to>
      <xdr:col>15</xdr:col>
      <xdr:colOff>101600</xdr:colOff>
      <xdr:row>39</xdr:row>
      <xdr:rowOff>78649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69776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99187</xdr:rowOff>
    </xdr:from>
    <xdr:to>
      <xdr:col>10</xdr:col>
      <xdr:colOff>165100</xdr:colOff>
      <xdr:row>38</xdr:row>
      <xdr:rowOff>29337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20464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4645</xdr:rowOff>
    </xdr:from>
    <xdr:to>
      <xdr:col>6</xdr:col>
      <xdr:colOff>38100</xdr:colOff>
      <xdr:row>37</xdr:row>
      <xdr:rowOff>106245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97372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122858</xdr:rowOff>
    </xdr:from>
    <xdr:to>
      <xdr:col>24</xdr:col>
      <xdr:colOff>63500</xdr:colOff>
      <xdr:row>58</xdr:row>
      <xdr:rowOff>45898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95508"/>
          <a:ext cx="838200" cy="9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25978</xdr:rowOff>
    </xdr:from>
    <xdr:to>
      <xdr:col>19</xdr:col>
      <xdr:colOff>177800</xdr:colOff>
      <xdr:row>58</xdr:row>
      <xdr:rowOff>45898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98628"/>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25978</xdr:rowOff>
    </xdr:from>
    <xdr:to>
      <xdr:col>15</xdr:col>
      <xdr:colOff>50800</xdr:colOff>
      <xdr:row>57</xdr:row>
      <xdr:rowOff>103408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98628"/>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103408</xdr:rowOff>
    </xdr:from>
    <xdr:to>
      <xdr:col>10</xdr:col>
      <xdr:colOff>114300</xdr:colOff>
      <xdr:row>58</xdr:row>
      <xdr:rowOff>128308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76058"/>
          <a:ext cx="889000" cy="19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72058</xdr:rowOff>
    </xdr:from>
    <xdr:to>
      <xdr:col>24</xdr:col>
      <xdr:colOff>114300</xdr:colOff>
      <xdr:row>58</xdr:row>
      <xdr:rowOff>2208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94935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166548</xdr:rowOff>
    </xdr:from>
    <xdr:to>
      <xdr:col>20</xdr:col>
      <xdr:colOff>38100</xdr:colOff>
      <xdr:row>58</xdr:row>
      <xdr:rowOff>96698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87825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146628</xdr:rowOff>
    </xdr:from>
    <xdr:to>
      <xdr:col>15</xdr:col>
      <xdr:colOff>101600</xdr:colOff>
      <xdr:row>57</xdr:row>
      <xdr:rowOff>76778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93305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2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52608</xdr:rowOff>
    </xdr:from>
    <xdr:to>
      <xdr:col>10</xdr:col>
      <xdr:colOff>165100</xdr:colOff>
      <xdr:row>57</xdr:row>
      <xdr:rowOff>154208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170735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77508</xdr:rowOff>
    </xdr:from>
    <xdr:to>
      <xdr:col>6</xdr:col>
      <xdr:colOff>38100</xdr:colOff>
      <xdr:row>59</xdr:row>
      <xdr:rowOff>7658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170235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13559</xdr:rowOff>
    </xdr:from>
    <xdr:to>
      <xdr:col>24</xdr:col>
      <xdr:colOff>63500</xdr:colOff>
      <xdr:row>76</xdr:row>
      <xdr:rowOff>161401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43759"/>
          <a:ext cx="838200" cy="1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123839</xdr:rowOff>
    </xdr:from>
    <xdr:to>
      <xdr:col>19</xdr:col>
      <xdr:colOff>177800</xdr:colOff>
      <xdr:row>76</xdr:row>
      <xdr:rowOff>161401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54039"/>
          <a:ext cx="889000" cy="3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123839</xdr:rowOff>
    </xdr:from>
    <xdr:to>
      <xdr:col>15</xdr:col>
      <xdr:colOff>50800</xdr:colOff>
      <xdr:row>77</xdr:row>
      <xdr:rowOff>55972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54039"/>
          <a:ext cx="889000" cy="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55972</xdr:rowOff>
    </xdr:from>
    <xdr:to>
      <xdr:col>10</xdr:col>
      <xdr:colOff>114300</xdr:colOff>
      <xdr:row>77</xdr:row>
      <xdr:rowOff>89424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57622"/>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134209</xdr:rowOff>
    </xdr:from>
    <xdr:to>
      <xdr:col>24</xdr:col>
      <xdr:colOff>114300</xdr:colOff>
      <xdr:row>76</xdr:row>
      <xdr:rowOff>64359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157086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4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110601</xdr:rowOff>
    </xdr:from>
    <xdr:to>
      <xdr:col>20</xdr:col>
      <xdr:colOff>38100</xdr:colOff>
      <xdr:row>77</xdr:row>
      <xdr:rowOff>40751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73039</xdr:rowOff>
    </xdr:from>
    <xdr:to>
      <xdr:col>15</xdr:col>
      <xdr:colOff>101600</xdr:colOff>
      <xdr:row>77</xdr:row>
      <xdr:rowOff>3189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5172</xdr:rowOff>
    </xdr:from>
    <xdr:to>
      <xdr:col>10</xdr:col>
      <xdr:colOff>165100</xdr:colOff>
      <xdr:row>77</xdr:row>
      <xdr:rowOff>106772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8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38624</xdr:rowOff>
    </xdr:from>
    <xdr:to>
      <xdr:col>6</xdr:col>
      <xdr:colOff>38100</xdr:colOff>
      <xdr:row>77</xdr:row>
      <xdr:rowOff>140224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48002</xdr:rowOff>
    </xdr:from>
    <xdr:to>
      <xdr:col>24</xdr:col>
      <xdr:colOff>63500</xdr:colOff>
      <xdr:row>98</xdr:row>
      <xdr:rowOff>53515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0102"/>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53515</xdr:rowOff>
    </xdr:from>
    <xdr:to>
      <xdr:col>19</xdr:col>
      <xdr:colOff>177800</xdr:colOff>
      <xdr:row>98</xdr:row>
      <xdr:rowOff>60522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5615"/>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60522</xdr:rowOff>
    </xdr:from>
    <xdr:to>
      <xdr:col>15</xdr:col>
      <xdr:colOff>50800</xdr:colOff>
      <xdr:row>98</xdr:row>
      <xdr:rowOff>77881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262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77881</xdr:rowOff>
    </xdr:from>
    <xdr:to>
      <xdr:col>10</xdr:col>
      <xdr:colOff>114300</xdr:colOff>
      <xdr:row>98</xdr:row>
      <xdr:rowOff>83389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9981"/>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168652</xdr:rowOff>
    </xdr:from>
    <xdr:to>
      <xdr:col>24</xdr:col>
      <xdr:colOff>114300</xdr:colOff>
      <xdr:row>98</xdr:row>
      <xdr:rowOff>98802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128029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2715</xdr:rowOff>
    </xdr:from>
    <xdr:to>
      <xdr:col>20</xdr:col>
      <xdr:colOff>38100</xdr:colOff>
      <xdr:row>98</xdr:row>
      <xdr:rowOff>104315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120842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9722</xdr:rowOff>
    </xdr:from>
    <xdr:to>
      <xdr:col>15</xdr:col>
      <xdr:colOff>101600</xdr:colOff>
      <xdr:row>98</xdr:row>
      <xdr:rowOff>111322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27081</xdr:rowOff>
    </xdr:from>
    <xdr:to>
      <xdr:col>10</xdr:col>
      <xdr:colOff>165100</xdr:colOff>
      <xdr:row>98</xdr:row>
      <xdr:rowOff>128681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145208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32589</xdr:rowOff>
    </xdr:from>
    <xdr:to>
      <xdr:col>6</xdr:col>
      <xdr:colOff>38100</xdr:colOff>
      <xdr:row>98</xdr:row>
      <xdr:rowOff>134189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150716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124670</xdr:rowOff>
    </xdr:from>
    <xdr:to>
      <xdr:col>55</xdr:col>
      <xdr:colOff>0</xdr:colOff>
      <xdr:row>37</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68320"/>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133757</xdr:rowOff>
    </xdr:from>
    <xdr:to>
      <xdr:col>50</xdr:col>
      <xdr:colOff>114300</xdr:colOff>
      <xdr:row>37</xdr:row>
      <xdr:rowOff>149015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77407"/>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148673</xdr:rowOff>
    </xdr:from>
    <xdr:to>
      <xdr:col>45</xdr:col>
      <xdr:colOff>177800</xdr:colOff>
      <xdr:row>37</xdr:row>
      <xdr:rowOff>149015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9232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148673</xdr:rowOff>
    </xdr:from>
    <xdr:to>
      <xdr:col>41</xdr:col>
      <xdr:colOff>50800</xdr:colOff>
      <xdr:row>37</xdr:row>
      <xdr:rowOff>160731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92323"/>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73870</xdr:rowOff>
    </xdr:from>
    <xdr:to>
      <xdr:col>55</xdr:col>
      <xdr:colOff>50800</xdr:colOff>
      <xdr:row>38</xdr:row>
      <xdr:rowOff>4020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33247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0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82957</xdr:rowOff>
    </xdr:from>
    <xdr:to>
      <xdr:col>50</xdr:col>
      <xdr:colOff>165100</xdr:colOff>
      <xdr:row>38</xdr:row>
      <xdr:rowOff>13106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29634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2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98215</xdr:rowOff>
    </xdr:from>
    <xdr:to>
      <xdr:col>46</xdr:col>
      <xdr:colOff>38100</xdr:colOff>
      <xdr:row>38</xdr:row>
      <xdr:rowOff>28366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44892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1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97873</xdr:rowOff>
    </xdr:from>
    <xdr:to>
      <xdr:col>41</xdr:col>
      <xdr:colOff>101600</xdr:colOff>
      <xdr:row>38</xdr:row>
      <xdr:rowOff>28023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19149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3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109931</xdr:rowOff>
    </xdr:from>
    <xdr:to>
      <xdr:col>36</xdr:col>
      <xdr:colOff>165100</xdr:colOff>
      <xdr:row>38</xdr:row>
      <xdr:rowOff>40081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31208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135425</xdr:rowOff>
    </xdr:from>
    <xdr:to>
      <xdr:col>55</xdr:col>
      <xdr:colOff>0</xdr:colOff>
      <xdr:row>58</xdr:row>
      <xdr:rowOff>20393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8075"/>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135425</xdr:rowOff>
    </xdr:from>
    <xdr:to>
      <xdr:col>50</xdr:col>
      <xdr:colOff>114300</xdr:colOff>
      <xdr:row>57</xdr:row>
      <xdr:rowOff>161220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8075"/>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72697</xdr:rowOff>
    </xdr:from>
    <xdr:to>
      <xdr:col>45</xdr:col>
      <xdr:colOff>177800</xdr:colOff>
      <xdr:row>57</xdr:row>
      <xdr:rowOff>161220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45347"/>
          <a:ext cx="889000" cy="8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32071</xdr:rowOff>
    </xdr:from>
    <xdr:to>
      <xdr:col>41</xdr:col>
      <xdr:colOff>50800</xdr:colOff>
      <xdr:row>57</xdr:row>
      <xdr:rowOff>72697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04721"/>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141043</xdr:rowOff>
    </xdr:from>
    <xdr:to>
      <xdr:col>55</xdr:col>
      <xdr:colOff>50800</xdr:colOff>
      <xdr:row>58</xdr:row>
      <xdr:rowOff>71193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55970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84625</xdr:rowOff>
    </xdr:from>
    <xdr:to>
      <xdr:col>50</xdr:col>
      <xdr:colOff>165100</xdr:colOff>
      <xdr:row>58</xdr:row>
      <xdr:rowOff>14775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110420</xdr:rowOff>
    </xdr:from>
    <xdr:to>
      <xdr:col>46</xdr:col>
      <xdr:colOff>38100</xdr:colOff>
      <xdr:row>58</xdr:row>
      <xdr:rowOff>40570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21897</xdr:rowOff>
    </xdr:from>
    <xdr:to>
      <xdr:col>41</xdr:col>
      <xdr:colOff>101600</xdr:colOff>
      <xdr:row>57</xdr:row>
      <xdr:rowOff>123497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152721</xdr:rowOff>
    </xdr:from>
    <xdr:to>
      <xdr:col>36</xdr:col>
      <xdr:colOff>165100</xdr:colOff>
      <xdr:row>57</xdr:row>
      <xdr:rowOff>82871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99398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73268</xdr:rowOff>
    </xdr:from>
    <xdr:to>
      <xdr:col>55</xdr:col>
      <xdr:colOff>0</xdr:colOff>
      <xdr:row>78</xdr:row>
      <xdr:rowOff>23476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74918"/>
          <a:ext cx="838200" cy="1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23476</xdr:rowOff>
    </xdr:from>
    <xdr:to>
      <xdr:col>50</xdr:col>
      <xdr:colOff>114300</xdr:colOff>
      <xdr:row>78</xdr:row>
      <xdr:rowOff>44400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6576"/>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44400</xdr:rowOff>
    </xdr:from>
    <xdr:to>
      <xdr:col>45</xdr:col>
      <xdr:colOff>177800</xdr:colOff>
      <xdr:row>78</xdr:row>
      <xdr:rowOff>65725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750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65725</xdr:rowOff>
    </xdr:from>
    <xdr:to>
      <xdr:col>41</xdr:col>
      <xdr:colOff>50800</xdr:colOff>
      <xdr:row>78</xdr:row>
      <xdr:rowOff>151609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8825"/>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22468</xdr:rowOff>
    </xdr:from>
    <xdr:to>
      <xdr:col>55</xdr:col>
      <xdr:colOff>50800</xdr:colOff>
      <xdr:row>77</xdr:row>
      <xdr:rowOff>124068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45345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144126</xdr:rowOff>
    </xdr:from>
    <xdr:to>
      <xdr:col>50</xdr:col>
      <xdr:colOff>165100</xdr:colOff>
      <xdr:row>78</xdr:row>
      <xdr:rowOff>74276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90803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165050</xdr:rowOff>
    </xdr:from>
    <xdr:to>
      <xdr:col>46</xdr:col>
      <xdr:colOff>38100</xdr:colOff>
      <xdr:row>78</xdr:row>
      <xdr:rowOff>95200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14925</xdr:rowOff>
    </xdr:from>
    <xdr:to>
      <xdr:col>41</xdr:col>
      <xdr:colOff>101600</xdr:colOff>
      <xdr:row>78</xdr:row>
      <xdr:rowOff>116525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100809</xdr:rowOff>
    </xdr:from>
    <xdr:to>
      <xdr:col>36</xdr:col>
      <xdr:colOff>165100</xdr:colOff>
      <xdr:row>79</xdr:row>
      <xdr:rowOff>30959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81169</xdr:rowOff>
    </xdr:from>
    <xdr:to>
      <xdr:col>55</xdr:col>
      <xdr:colOff>0</xdr:colOff>
      <xdr:row>97</xdr:row>
      <xdr:rowOff>3445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40369"/>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81169</xdr:rowOff>
    </xdr:from>
    <xdr:to>
      <xdr:col>50</xdr:col>
      <xdr:colOff>114300</xdr:colOff>
      <xdr:row>96</xdr:row>
      <xdr:rowOff>152580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40369"/>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152580</xdr:rowOff>
    </xdr:from>
    <xdr:to>
      <xdr:col>45</xdr:col>
      <xdr:colOff>177800</xdr:colOff>
      <xdr:row>97</xdr:row>
      <xdr:rowOff>6435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178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144422</xdr:rowOff>
    </xdr:from>
    <xdr:to>
      <xdr:col>41</xdr:col>
      <xdr:colOff>50800</xdr:colOff>
      <xdr:row>97</xdr:row>
      <xdr:rowOff>6435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03622"/>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124095</xdr:rowOff>
    </xdr:from>
    <xdr:to>
      <xdr:col>55</xdr:col>
      <xdr:colOff>50800</xdr:colOff>
      <xdr:row>97</xdr:row>
      <xdr:rowOff>54245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102522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30369</xdr:rowOff>
    </xdr:from>
    <xdr:to>
      <xdr:col>50</xdr:col>
      <xdr:colOff>165100</xdr:colOff>
      <xdr:row>96</xdr:row>
      <xdr:rowOff>131969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148496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101780</xdr:rowOff>
    </xdr:from>
    <xdr:to>
      <xdr:col>46</xdr:col>
      <xdr:colOff>38100</xdr:colOff>
      <xdr:row>97</xdr:row>
      <xdr:rowOff>31930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127085</xdr:rowOff>
    </xdr:from>
    <xdr:to>
      <xdr:col>41</xdr:col>
      <xdr:colOff>101600</xdr:colOff>
      <xdr:row>97</xdr:row>
      <xdr:rowOff>57235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48362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93622</xdr:rowOff>
    </xdr:from>
    <xdr:to>
      <xdr:col>36</xdr:col>
      <xdr:colOff>165100</xdr:colOff>
      <xdr:row>97</xdr:row>
      <xdr:rowOff>23772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27702</xdr:rowOff>
    </xdr:from>
    <xdr:to>
      <xdr:col>85</xdr:col>
      <xdr:colOff>127000</xdr:colOff>
      <xdr:row>37</xdr:row>
      <xdr:rowOff>91302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1352"/>
          <a:ext cx="8382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91302</xdr:rowOff>
    </xdr:from>
    <xdr:to>
      <xdr:col>81</xdr:col>
      <xdr:colOff>50800</xdr:colOff>
      <xdr:row>37</xdr:row>
      <xdr:rowOff>132205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4952"/>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132205</xdr:rowOff>
    </xdr:from>
    <xdr:to>
      <xdr:col>76</xdr:col>
      <xdr:colOff>114300</xdr:colOff>
      <xdr:row>38</xdr:row>
      <xdr:rowOff>35361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75855"/>
          <a:ext cx="8890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14150</xdr:rowOff>
    </xdr:from>
    <xdr:to>
      <xdr:col>71</xdr:col>
      <xdr:colOff>177800</xdr:colOff>
      <xdr:row>38</xdr:row>
      <xdr:rowOff>35361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9250"/>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148352</xdr:rowOff>
    </xdr:from>
    <xdr:to>
      <xdr:col>85</xdr:col>
      <xdr:colOff>177800</xdr:colOff>
      <xdr:row>37</xdr:row>
      <xdr:rowOff>78502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171229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40502</xdr:rowOff>
    </xdr:from>
    <xdr:to>
      <xdr:col>81</xdr:col>
      <xdr:colOff>101600</xdr:colOff>
      <xdr:row>37</xdr:row>
      <xdr:rowOff>142102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158629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81405</xdr:rowOff>
    </xdr:from>
    <xdr:to>
      <xdr:col>76</xdr:col>
      <xdr:colOff>165100</xdr:colOff>
      <xdr:row>38</xdr:row>
      <xdr:rowOff>11555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156010</xdr:rowOff>
    </xdr:from>
    <xdr:to>
      <xdr:col>72</xdr:col>
      <xdr:colOff>38100</xdr:colOff>
      <xdr:row>38</xdr:row>
      <xdr:rowOff>86161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77288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134800</xdr:rowOff>
    </xdr:from>
    <xdr:to>
      <xdr:col>67</xdr:col>
      <xdr:colOff>101600</xdr:colOff>
      <xdr:row>38</xdr:row>
      <xdr:rowOff>64950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56077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160514</xdr:rowOff>
    </xdr:from>
    <xdr:to>
      <xdr:col>85</xdr:col>
      <xdr:colOff>127000</xdr:colOff>
      <xdr:row>58</xdr:row>
      <xdr:rowOff>12340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3164"/>
          <a:ext cx="8382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164347</xdr:rowOff>
    </xdr:from>
    <xdr:to>
      <xdr:col>81</xdr:col>
      <xdr:colOff>50800</xdr:colOff>
      <xdr:row>58</xdr:row>
      <xdr:rowOff>12340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36997"/>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164347</xdr:rowOff>
    </xdr:from>
    <xdr:to>
      <xdr:col>76</xdr:col>
      <xdr:colOff>114300</xdr:colOff>
      <xdr:row>58</xdr:row>
      <xdr:rowOff>6087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36997"/>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135528</xdr:rowOff>
    </xdr:from>
    <xdr:to>
      <xdr:col>71</xdr:col>
      <xdr:colOff>177800</xdr:colOff>
      <xdr:row>58</xdr:row>
      <xdr:rowOff>6087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36728"/>
          <a:ext cx="889000" cy="2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109714</xdr:rowOff>
    </xdr:from>
    <xdr:to>
      <xdr:col>85</xdr:col>
      <xdr:colOff>177800</xdr:colOff>
      <xdr:row>58</xdr:row>
      <xdr:rowOff>39864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24641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132990</xdr:rowOff>
    </xdr:from>
    <xdr:to>
      <xdr:col>81</xdr:col>
      <xdr:colOff>101600</xdr:colOff>
      <xdr:row>58</xdr:row>
      <xdr:rowOff>63140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54267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113547</xdr:rowOff>
    </xdr:from>
    <xdr:to>
      <xdr:col>76</xdr:col>
      <xdr:colOff>165100</xdr:colOff>
      <xdr:row>58</xdr:row>
      <xdr:rowOff>43697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126737</xdr:rowOff>
    </xdr:from>
    <xdr:to>
      <xdr:col>72</xdr:col>
      <xdr:colOff>38100</xdr:colOff>
      <xdr:row>58</xdr:row>
      <xdr:rowOff>56887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84728</xdr:rowOff>
    </xdr:from>
    <xdr:to>
      <xdr:col>67</xdr:col>
      <xdr:colOff>101600</xdr:colOff>
      <xdr:row>57</xdr:row>
      <xdr:rowOff>14878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31405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136837</xdr:rowOff>
    </xdr:from>
    <xdr:to>
      <xdr:col>85</xdr:col>
      <xdr:colOff>127000</xdr:colOff>
      <xdr:row>79</xdr:row>
      <xdr:rowOff>51667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9937"/>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51667</xdr:rowOff>
    </xdr:from>
    <xdr:to>
      <xdr:col>81</xdr:col>
      <xdr:colOff>50800</xdr:colOff>
      <xdr:row>79</xdr:row>
      <xdr:rowOff>95112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9621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83313</xdr:rowOff>
    </xdr:from>
    <xdr:to>
      <xdr:col>76</xdr:col>
      <xdr:colOff>114300</xdr:colOff>
      <xdr:row>79</xdr:row>
      <xdr:rowOff>95112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786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31637</xdr:rowOff>
    </xdr:from>
    <xdr:to>
      <xdr:col>71</xdr:col>
      <xdr:colOff>177800</xdr:colOff>
      <xdr:row>79</xdr:row>
      <xdr:rowOff>83313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6187"/>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86037</xdr:rowOff>
    </xdr:from>
    <xdr:to>
      <xdr:col>85</xdr:col>
      <xdr:colOff>177800</xdr:colOff>
      <xdr:row>79</xdr:row>
      <xdr:rowOff>16187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108914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867</xdr:rowOff>
    </xdr:from>
    <xdr:to>
      <xdr:col>81</xdr:col>
      <xdr:colOff>101600</xdr:colOff>
      <xdr:row>79</xdr:row>
      <xdr:rowOff>102467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93594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44312</xdr:rowOff>
    </xdr:from>
    <xdr:to>
      <xdr:col>76</xdr:col>
      <xdr:colOff>165100</xdr:colOff>
      <xdr:row>79</xdr:row>
      <xdr:rowOff>145912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32513</xdr:rowOff>
    </xdr:from>
    <xdr:to>
      <xdr:col>72</xdr:col>
      <xdr:colOff>38100</xdr:colOff>
      <xdr:row>79</xdr:row>
      <xdr:rowOff>134113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125240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152287</xdr:rowOff>
    </xdr:from>
    <xdr:to>
      <xdr:col>67</xdr:col>
      <xdr:colOff>101600</xdr:colOff>
      <xdr:row>79</xdr:row>
      <xdr:rowOff>82437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130209</xdr:rowOff>
    </xdr:from>
    <xdr:to>
      <xdr:col>85</xdr:col>
      <xdr:colOff>127000</xdr:colOff>
      <xdr:row>96</xdr:row>
      <xdr:rowOff>160365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8940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154053</xdr:rowOff>
    </xdr:from>
    <xdr:to>
      <xdr:col>81</xdr:col>
      <xdr:colOff>50800</xdr:colOff>
      <xdr:row>96</xdr:row>
      <xdr:rowOff>160365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13253"/>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154053</xdr:rowOff>
    </xdr:from>
    <xdr:to>
      <xdr:col>76</xdr:col>
      <xdr:colOff>114300</xdr:colOff>
      <xdr:row>97</xdr:row>
      <xdr:rowOff>37874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13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37874</xdr:rowOff>
    </xdr:from>
    <xdr:to>
      <xdr:col>71</xdr:col>
      <xdr:colOff>177800</xdr:colOff>
      <xdr:row>97</xdr:row>
      <xdr:rowOff>61359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852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79409</xdr:rowOff>
    </xdr:from>
    <xdr:to>
      <xdr:col>85</xdr:col>
      <xdr:colOff>177800</xdr:colOff>
      <xdr:row>97</xdr:row>
      <xdr:rowOff>9559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102286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109565</xdr:rowOff>
    </xdr:from>
    <xdr:to>
      <xdr:col>81</xdr:col>
      <xdr:colOff>101600</xdr:colOff>
      <xdr:row>97</xdr:row>
      <xdr:rowOff>39715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56242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4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103253</xdr:rowOff>
    </xdr:from>
    <xdr:to>
      <xdr:col>76</xdr:col>
      <xdr:colOff>165100</xdr:colOff>
      <xdr:row>97</xdr:row>
      <xdr:rowOff>33403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49930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158524</xdr:rowOff>
    </xdr:from>
    <xdr:to>
      <xdr:col>72</xdr:col>
      <xdr:colOff>38100</xdr:colOff>
      <xdr:row>97</xdr:row>
      <xdr:rowOff>88674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9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10559</xdr:rowOff>
    </xdr:from>
    <xdr:to>
      <xdr:col>67</xdr:col>
      <xdr:colOff>101600</xdr:colOff>
      <xdr:row>97</xdr:row>
      <xdr:rowOff>112159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128686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・総務費の主な増減については施設整備基金積立金▲</a:t>
          </a:r>
          <a:r>
            <a:rPr kumimoji="1" lang="en-US" altLang="ja-JP" sz="1300">
              <a:latin typeface="ＭＳ Ｐゴシック" panose="020B0600070205080204" pitchFamily="50" charset="-128"/>
              <a:ea typeface="ＭＳ Ｐゴシック" panose="020B0600070205080204" pitchFamily="50" charset="-128"/>
            </a:rPr>
            <a:t>259,089</a:t>
          </a:r>
          <a:r>
            <a:rPr kumimoji="1" lang="ja-JP" altLang="en-US" sz="1300">
              <a:latin typeface="ＭＳ Ｐゴシック" panose="020B0600070205080204" pitchFamily="50" charset="-128"/>
              <a:ea typeface="ＭＳ Ｐゴシック" panose="020B0600070205080204" pitchFamily="50" charset="-128"/>
            </a:rPr>
            <a:t>千円、災害対策基金積立金＋</a:t>
          </a:r>
          <a:r>
            <a:rPr kumimoji="1" lang="en-US" altLang="ja-JP" sz="1300">
              <a:latin typeface="ＭＳ Ｐゴシック" panose="020B0600070205080204" pitchFamily="50" charset="-128"/>
              <a:ea typeface="ＭＳ Ｐゴシック" panose="020B0600070205080204" pitchFamily="50" charset="-128"/>
            </a:rPr>
            <a:t>1,103,206</a:t>
          </a:r>
          <a:r>
            <a:rPr kumimoji="1" lang="ja-JP" altLang="en-US" sz="1300">
              <a:latin typeface="ＭＳ Ｐゴシック" panose="020B0600070205080204" pitchFamily="50" charset="-128"/>
              <a:ea typeface="ＭＳ Ｐゴシック" panose="020B0600070205080204" pitchFamily="50" charset="-128"/>
            </a:rPr>
            <a:t>千円、ふるさと応援基金積立金▲</a:t>
          </a:r>
          <a:r>
            <a:rPr kumimoji="1" lang="en-US" altLang="ja-JP" sz="1300">
              <a:latin typeface="ＭＳ Ｐゴシック" panose="020B0600070205080204" pitchFamily="50" charset="-128"/>
              <a:ea typeface="ＭＳ Ｐゴシック" panose="020B0600070205080204" pitchFamily="50" charset="-128"/>
            </a:rPr>
            <a:t>51,305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・民生費は主に住民税非課税世帯重点支援臨時給付金＋</a:t>
          </a:r>
          <a:r>
            <a:rPr kumimoji="1" lang="en-US" altLang="ja-JP" sz="1300">
              <a:latin typeface="ＭＳ Ｐゴシック" panose="020B0600070205080204" pitchFamily="50" charset="-128"/>
              <a:ea typeface="ＭＳ Ｐゴシック" panose="020B0600070205080204" pitchFamily="50" charset="-128"/>
            </a:rPr>
            <a:t>87,290</a:t>
          </a:r>
          <a:r>
            <a:rPr kumimoji="1" lang="ja-JP" altLang="en-US" sz="1300">
              <a:latin typeface="ＭＳ Ｐゴシック" panose="020B0600070205080204" pitchFamily="50" charset="-128"/>
              <a:ea typeface="ＭＳ Ｐゴシック" panose="020B0600070205080204" pitchFamily="50" charset="-128"/>
            </a:rPr>
            <a:t>千円、住民税非課税世帯重点支援給付金＋</a:t>
          </a:r>
          <a:r>
            <a:rPr kumimoji="1" lang="en-US" altLang="ja-JP" sz="1300">
              <a:latin typeface="ＭＳ Ｐゴシック" panose="020B0600070205080204" pitchFamily="50" charset="-128"/>
              <a:ea typeface="ＭＳ Ｐゴシック" panose="020B0600070205080204" pitchFamily="50" charset="-128"/>
            </a:rPr>
            <a:t>39,720</a:t>
          </a:r>
          <a:r>
            <a:rPr kumimoji="1" lang="ja-JP" altLang="en-US" sz="1300">
              <a:latin typeface="ＭＳ Ｐゴシック" panose="020B0600070205080204" pitchFamily="50" charset="-128"/>
              <a:ea typeface="ＭＳ Ｐゴシック" panose="020B0600070205080204" pitchFamily="50" charset="-128"/>
            </a:rPr>
            <a:t>千円の増加があった。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・商工費は主にふるさと応援基金積立金＋</a:t>
          </a:r>
          <a:r>
            <a:rPr kumimoji="1" lang="en-US" altLang="ja-JP" sz="1300">
              <a:latin typeface="ＭＳ Ｐゴシック" panose="020B0600070205080204" pitchFamily="50" charset="-128"/>
              <a:ea typeface="ＭＳ Ｐゴシック" panose="020B0600070205080204" pitchFamily="50" charset="-128"/>
            </a:rPr>
            <a:t>244,259</a:t>
          </a:r>
          <a:r>
            <a:rPr kumimoji="1" lang="ja-JP" altLang="en-US" sz="1300">
              <a:latin typeface="ＭＳ Ｐゴシック" panose="020B0600070205080204" pitchFamily="50" charset="-128"/>
              <a:ea typeface="ＭＳ Ｐゴシック" panose="020B0600070205080204" pitchFamily="50" charset="-128"/>
            </a:rPr>
            <a:t>千円、ふるさと納税記念品＋</a:t>
          </a:r>
          <a:r>
            <a:rPr kumimoji="1" lang="en-US" altLang="ja-JP" sz="1300">
              <a:latin typeface="ＭＳ Ｐゴシック" panose="020B0600070205080204" pitchFamily="50" charset="-128"/>
              <a:ea typeface="ＭＳ Ｐゴシック" panose="020B0600070205080204" pitchFamily="50" charset="-128"/>
            </a:rPr>
            <a:t>16,663</a:t>
          </a:r>
          <a:r>
            <a:rPr kumimoji="1" lang="ja-JP" altLang="en-US" sz="1300">
              <a:latin typeface="ＭＳ Ｐゴシック" panose="020B0600070205080204" pitchFamily="50" charset="-128"/>
              <a:ea typeface="ＭＳ Ｐゴシック" panose="020B0600070205080204" pitchFamily="50" charset="-128"/>
            </a:rPr>
            <a:t>千円、能登穴水三平堂落語会事業補助金＋</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千円の増加があった。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・災害復旧費は主にし尿処理施設修繕料＋</a:t>
          </a:r>
          <a:r>
            <a:rPr kumimoji="1" lang="en-US" altLang="ja-JP" sz="1300">
              <a:latin typeface="ＭＳ Ｐゴシック" panose="020B0600070205080204" pitchFamily="50" charset="-128"/>
              <a:ea typeface="ＭＳ Ｐゴシック" panose="020B0600070205080204" pitchFamily="50" charset="-128"/>
            </a:rPr>
            <a:t>20,240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(4-255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町道柿ヶ原線道路災害復旧工事＋</a:t>
          </a:r>
          <a:r>
            <a:rPr kumimoji="1" lang="en-US" altLang="ja-JP" sz="1300">
              <a:latin typeface="ＭＳ Ｐゴシック" panose="020B0600070205080204" pitchFamily="50" charset="-128"/>
              <a:ea typeface="ＭＳ Ｐゴシック" panose="020B0600070205080204" pitchFamily="50" charset="-128"/>
            </a:rPr>
            <a:t>7,920</a:t>
          </a:r>
          <a:r>
            <a:rPr kumimoji="1" lang="ja-JP" altLang="en-US" sz="1300">
              <a:latin typeface="ＭＳ Ｐゴシック" panose="020B0600070205080204" pitchFamily="50" charset="-128"/>
              <a:ea typeface="ＭＳ Ｐゴシック" panose="020B0600070205080204" pitchFamily="50" charset="-128"/>
            </a:rPr>
            <a:t>千円の増加の増加があった。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財政調整基金については、決算剰余金の積立のみで、取り崩しは行っていないため増加傾向となっているが、今後の災害復旧事業において充当を検討していく必要がある。</a:t>
          </a:r>
        </a:p>
        <a:p>
          <a:r>
            <a:rPr kumimoji="1" lang="ja-JP" altLang="en-US" sz="1400">
              <a:latin typeface="ＭＳ ゴシック" pitchFamily="49" charset="-128"/>
              <a:ea typeface="ＭＳ ゴシック" pitchFamily="49" charset="-128"/>
            </a:rPr>
            <a:t>　実質収支については、主に地方交付税、国庫支出金、地方債の減額等から収支全体として減額となっている。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年能登半島地震の影響により、各企業会計においては施設修繕や収入減から赤字となる可能性もあり、経営状況を注視していく必要がある。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元利償還金（一般会計）については横ばいであるが、今後も交付税措置率の高い過疎対策事業債等の有利な起債を活用していく必要がある。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年能登半島地震の影響により災害復旧事業を実施することから、今後大幅な増加となる見込みであるが、普通交付税措置率の高い地方債を活用し、早急な復旧と健全な財政運営を実現する。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本年度においては、決算剰余金や運用利子等による積立となり、全体で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災害復旧事業の実施にかかる財政運営のため、基金の取り崩しを行っていく必要がある。災害復旧にかかる交付税等の配分を活用し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基金が大幅に減少することがないよう慎重に事業を実施していく必要がある。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：公共施設における整備・更新に備えるもの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：社会福祉の推進に寄与するもの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ふるさと応援基金：特別な財政需要に備えるもの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取崩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1,104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　災害復旧にかかる特別交付税等の増にかかる積立の増</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各基金において災害復旧事業にかかる財政運営のため、取り崩しを行う予定。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災害復旧に係る財源について、地方債や地方交付税等で賄えない場合に取り崩すこととする。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災害復旧にかかる地方債の借入額が増加すると見込まれるため、地方債や地方交付税等で賄えない場合に取り崩すこととする。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8879518</v>
      </c>
      <c r="BO4" s="449"/>
      <c r="BP4" s="449"/>
      <c r="BQ4" s="449"/>
      <c r="BR4" s="449"/>
      <c r="BS4" s="449"/>
      <c r="BT4" s="449"/>
      <c r="BU4" s="450"/>
      <c r="BV4" s="448">
        <v>7719664</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5.4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8453313</v>
      </c>
      <c r="BO5" s="420"/>
      <c r="BP5" s="420"/>
      <c r="BQ5" s="420"/>
      <c r="BR5" s="420"/>
      <c r="BS5" s="420"/>
      <c r="BT5" s="420"/>
      <c r="BU5" s="421"/>
      <c r="BV5" s="419">
        <v>7476559</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85.6</v>
      </c>
      <c r="DC5" s="417"/>
      <c r="DD5" s="417"/>
      <c r="DE5" s="417"/>
      <c r="DF5" s="417"/>
      <c r="DG5" s="417"/>
      <c r="DH5" s="417"/>
      <c r="DI5" s="418"/>
    </row>
    <row r="6" spans="1:119" ht="18.75" customHeight="1" x14ac:dyDescent="0.2">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426205</v>
      </c>
      <c r="BO6" s="420"/>
      <c r="BP6" s="420"/>
      <c r="BQ6" s="420"/>
      <c r="BR6" s="420"/>
      <c r="BS6" s="420"/>
      <c r="BT6" s="420"/>
      <c r="BU6" s="421"/>
      <c r="BV6" s="419">
        <v>243105</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89.3</v>
      </c>
      <c r="CU6" s="563"/>
      <c r="CV6" s="563"/>
      <c r="CW6" s="563"/>
      <c r="CX6" s="563"/>
      <c r="CY6" s="563"/>
      <c r="CZ6" s="563"/>
      <c r="DA6" s="564"/>
      <c r="DB6" s="562">
        <v>86.5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98358</v>
      </c>
      <c r="BO7" s="420"/>
      <c r="BP7" s="420"/>
      <c r="BQ7" s="420"/>
      <c r="BR7" s="420"/>
      <c r="BS7" s="420"/>
      <c r="BT7" s="420"/>
      <c r="BU7" s="421"/>
      <c r="BV7" s="419">
        <v>12973</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4330771</v>
      </c>
      <c r="CU7" s="420"/>
      <c r="CV7" s="420"/>
      <c r="CW7" s="420"/>
      <c r="CX7" s="420"/>
      <c r="CY7" s="420"/>
      <c r="CZ7" s="420"/>
      <c r="DA7" s="421"/>
      <c r="DB7" s="419">
        <v>4298280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327847</v>
      </c>
      <c r="BO8" s="420"/>
      <c r="BP8" s="420"/>
      <c r="BQ8" s="420"/>
      <c r="BR8" s="420"/>
      <c r="BS8" s="420"/>
      <c r="BT8" s="420"/>
      <c r="BU8" s="421"/>
      <c r="BV8" s="419">
        <v>230132</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0"/>
      <c r="L9" s="553" t="s">
        <v>109</v>
      </c>
      <c r="M9" s="554"/>
      <c r="N9" s="554"/>
      <c r="O9" s="554"/>
      <c r="P9" s="554"/>
      <c r="Q9" s="555"/>
      <c r="R9" s="556">
        <v>7890</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112</v>
      </c>
      <c r="AV9" s="478"/>
      <c r="AW9" s="478"/>
      <c r="AX9" s="478"/>
      <c r="AY9" s="433" t="s">
        <v>113</v>
      </c>
      <c r="AZ9" s="434"/>
      <c r="BA9" s="434"/>
      <c r="BB9" s="434"/>
      <c r="BC9" s="434"/>
      <c r="BD9" s="434"/>
      <c r="BE9" s="434"/>
      <c r="BF9" s="434"/>
      <c r="BG9" s="434"/>
      <c r="BH9" s="434"/>
      <c r="BI9" s="434"/>
      <c r="BJ9" s="434"/>
      <c r="BK9" s="434"/>
      <c r="BL9" s="434"/>
      <c r="BM9" s="435"/>
      <c r="BN9" s="419">
        <v>97715</v>
      </c>
      <c r="BO9" s="420"/>
      <c r="BP9" s="420"/>
      <c r="BQ9" s="420"/>
      <c r="BR9" s="420"/>
      <c r="BS9" s="420"/>
      <c r="BT9" s="420"/>
      <c r="BU9" s="421"/>
      <c r="BV9" s="419">
        <v>-137804</v>
      </c>
      <c r="BW9" s="420"/>
      <c r="BX9" s="420"/>
      <c r="BY9" s="420"/>
      <c r="BZ9" s="420"/>
      <c r="CA9" s="420"/>
      <c r="CB9" s="420"/>
      <c r="CC9" s="421"/>
      <c r="CD9" s="459" t="s">
        <v>114</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115</v>
      </c>
      <c r="M10" s="376"/>
      <c r="N10" s="376"/>
      <c r="O10" s="376"/>
      <c r="P10" s="376"/>
      <c r="Q10" s="377"/>
      <c r="R10" s="372">
        <v>8786</v>
      </c>
      <c r="S10" s="373"/>
      <c r="T10" s="373"/>
      <c r="U10" s="373"/>
      <c r="V10" s="432"/>
      <c r="W10" s="560"/>
      <c r="X10" s="370"/>
      <c r="Y10" s="370"/>
      <c r="Z10" s="370"/>
      <c r="AA10" s="370"/>
      <c r="AB10" s="370"/>
      <c r="AC10" s="370"/>
      <c r="AD10" s="370"/>
      <c r="AE10" s="370"/>
      <c r="AF10" s="370"/>
      <c r="AG10" s="370"/>
      <c r="AH10" s="370"/>
      <c r="AI10" s="370"/>
      <c r="AJ10" s="370"/>
      <c r="AK10" s="370"/>
      <c r="AL10" s="561"/>
      <c r="AM10" s="476" t="s">
        <v>116</v>
      </c>
      <c r="AN10" s="376"/>
      <c r="AO10" s="376"/>
      <c r="AP10" s="376"/>
      <c r="AQ10" s="376"/>
      <c r="AR10" s="376"/>
      <c r="AS10" s="376"/>
      <c r="AT10" s="377"/>
      <c r="AU10" s="477" t="s">
        <v>112</v>
      </c>
      <c r="AV10" s="478"/>
      <c r="AW10" s="478"/>
      <c r="AX10" s="478"/>
      <c r="AY10" s="433" t="s">
        <v>117</v>
      </c>
      <c r="AZ10" s="434"/>
      <c r="BA10" s="434"/>
      <c r="BB10" s="434"/>
      <c r="BC10" s="434"/>
      <c r="BD10" s="434"/>
      <c r="BE10" s="434"/>
      <c r="BF10" s="434"/>
      <c r="BG10" s="434"/>
      <c r="BH10" s="434"/>
      <c r="BI10" s="434"/>
      <c r="BJ10" s="434"/>
      <c r="BK10" s="434"/>
      <c r="BL10" s="434"/>
      <c r="BM10" s="435"/>
      <c r="BN10" s="419">
        <v>786</v>
      </c>
      <c r="BO10" s="420"/>
      <c r="BP10" s="420"/>
      <c r="BQ10" s="420"/>
      <c r="BR10" s="420"/>
      <c r="BS10" s="420"/>
      <c r="BT10" s="420"/>
      <c r="BU10" s="421"/>
      <c r="BV10" s="419">
        <v>1005</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112</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7347</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132</v>
      </c>
      <c r="N13" s="504"/>
      <c r="O13" s="504"/>
      <c r="P13" s="504"/>
      <c r="Q13" s="505"/>
      <c r="R13" s="506">
        <v>7212</v>
      </c>
      <c r="S13" s="507"/>
      <c r="T13" s="507"/>
      <c r="U13" s="507"/>
      <c r="V13" s="508"/>
      <c r="W13" s="509" t="s">
        <v>133</v>
      </c>
      <c r="X13" s="405"/>
      <c r="Y13" s="405"/>
      <c r="Z13" s="405"/>
      <c r="AA13" s="405"/>
      <c r="AB13" s="406"/>
      <c r="AC13" s="372">
        <v>350</v>
      </c>
      <c r="AD13" s="373"/>
      <c r="AE13" s="373"/>
      <c r="AF13" s="373"/>
      <c r="AG13" s="374"/>
      <c r="AH13" s="372">
        <v>457</v>
      </c>
      <c r="AI13" s="373"/>
      <c r="AJ13" s="373"/>
      <c r="AK13" s="373"/>
      <c r="AL13" s="432"/>
      <c r="AM13" s="476" t="s">
        <v>134</v>
      </c>
      <c r="AN13" s="376"/>
      <c r="AO13" s="376"/>
      <c r="AP13" s="376"/>
      <c r="AQ13" s="376"/>
      <c r="AR13" s="376"/>
      <c r="AS13" s="376"/>
      <c r="AT13" s="377"/>
      <c r="AU13" s="477" t="s">
        <v>112</v>
      </c>
      <c r="AV13" s="478"/>
      <c r="AW13" s="478"/>
      <c r="AX13" s="478"/>
      <c r="AY13" s="433" t="s">
        <v>135</v>
      </c>
      <c r="AZ13" s="434"/>
      <c r="BA13" s="434"/>
      <c r="BB13" s="434"/>
      <c r="BC13" s="434"/>
      <c r="BD13" s="434"/>
      <c r="BE13" s="434"/>
      <c r="BF13" s="434"/>
      <c r="BG13" s="434"/>
      <c r="BH13" s="434"/>
      <c r="BI13" s="434"/>
      <c r="BJ13" s="434"/>
      <c r="BK13" s="434"/>
      <c r="BL13" s="434"/>
      <c r="BM13" s="435"/>
      <c r="BN13" s="419">
        <v>98501</v>
      </c>
      <c r="BO13" s="420"/>
      <c r="BP13" s="420"/>
      <c r="BQ13" s="420"/>
      <c r="BR13" s="420"/>
      <c r="BS13" s="420"/>
      <c r="BT13" s="420"/>
      <c r="BU13" s="421"/>
      <c r="BV13" s="419">
        <v>-136799</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137</v>
      </c>
      <c r="M14" s="546"/>
      <c r="N14" s="546"/>
      <c r="O14" s="546"/>
      <c r="P14" s="546"/>
      <c r="Q14" s="547"/>
      <c r="R14" s="506">
        <v>7574</v>
      </c>
      <c r="S14" s="507"/>
      <c r="T14" s="507"/>
      <c r="U14" s="507"/>
      <c r="V14" s="508"/>
      <c r="W14" s="510"/>
      <c r="X14" s="408"/>
      <c r="Y14" s="408"/>
      <c r="Z14" s="408"/>
      <c r="AA14" s="408"/>
      <c r="AB14" s="409"/>
      <c r="AC14" s="499">
        <v>10.199999999999999</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v>53.6</v>
      </c>
      <c r="CU14" s="517"/>
      <c r="CV14" s="517"/>
      <c r="CW14" s="517"/>
      <c r="CX14" s="517"/>
      <c r="CY14" s="517"/>
      <c r="CZ14" s="517"/>
      <c r="DA14" s="518"/>
      <c r="DB14" s="516">
        <v>63.2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132</v>
      </c>
      <c r="N15" s="504"/>
      <c r="O15" s="504"/>
      <c r="P15" s="504"/>
      <c r="Q15" s="505"/>
      <c r="R15" s="506">
        <v>7444</v>
      </c>
      <c r="S15" s="507"/>
      <c r="T15" s="507"/>
      <c r="U15" s="507"/>
      <c r="V15" s="508"/>
      <c r="W15" s="509" t="s">
        <v>139</v>
      </c>
      <c r="X15" s="405"/>
      <c r="Y15" s="405"/>
      <c r="Z15" s="405"/>
      <c r="AA15" s="405"/>
      <c r="AB15" s="406"/>
      <c r="AC15" s="372">
        <v>701</v>
      </c>
      <c r="AD15" s="373"/>
      <c r="AE15" s="373"/>
      <c r="AF15" s="373"/>
      <c r="AG15" s="374"/>
      <c r="AH15" s="372">
        <v>768</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1130902</v>
      </c>
      <c r="BO15" s="449"/>
      <c r="BP15" s="449"/>
      <c r="BQ15" s="449"/>
      <c r="BR15" s="449"/>
      <c r="BS15" s="449"/>
      <c r="BT15" s="449"/>
      <c r="BU15" s="450"/>
      <c r="BV15" s="448">
        <v>1012539</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20.399999999999999</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4030809</v>
      </c>
      <c r="BO16" s="420"/>
      <c r="BP16" s="420"/>
      <c r="BQ16" s="420"/>
      <c r="BR16" s="420"/>
      <c r="BS16" s="420"/>
      <c r="BT16" s="420"/>
      <c r="BU16" s="421"/>
      <c r="BV16" s="419">
        <v>3987954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2382</v>
      </c>
      <c r="AD17" s="373"/>
      <c r="AE17" s="373"/>
      <c r="AF17" s="373"/>
      <c r="AG17" s="374"/>
      <c r="AH17" s="372">
        <v>2579</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1412422</v>
      </c>
      <c r="BO17" s="420"/>
      <c r="BP17" s="420"/>
      <c r="BQ17" s="420"/>
      <c r="BR17" s="420"/>
      <c r="BS17" s="420"/>
      <c r="BT17" s="420"/>
      <c r="BU17" s="421"/>
      <c r="BV17" s="419">
        <v>1258700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149</v>
      </c>
      <c r="C18" s="470"/>
      <c r="D18" s="470"/>
      <c r="E18" s="471"/>
      <c r="F18" s="471"/>
      <c r="G18" s="471"/>
      <c r="H18" s="471"/>
      <c r="I18" s="471"/>
      <c r="J18" s="471"/>
      <c r="K18" s="471"/>
      <c r="L18" s="472">
        <v>183.21</v>
      </c>
      <c r="M18" s="472"/>
      <c r="N18" s="472"/>
      <c r="O18" s="472"/>
      <c r="P18" s="472"/>
      <c r="Q18" s="472"/>
      <c r="R18" s="473"/>
      <c r="S18" s="473"/>
      <c r="T18" s="473"/>
      <c r="U18" s="473"/>
      <c r="V18" s="474"/>
      <c r="W18" s="490"/>
      <c r="X18" s="491"/>
      <c r="Y18" s="491"/>
      <c r="Z18" s="491"/>
      <c r="AA18" s="491"/>
      <c r="AB18" s="515"/>
      <c r="AC18" s="389">
        <v>69.400000000000006</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3904110</v>
      </c>
      <c r="BO18" s="420"/>
      <c r="BP18" s="420"/>
      <c r="BQ18" s="420"/>
      <c r="BR18" s="420"/>
      <c r="BS18" s="420"/>
      <c r="BT18" s="420"/>
      <c r="BU18" s="421"/>
      <c r="BV18" s="419">
        <v>3747891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151</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5503008</v>
      </c>
      <c r="BO19" s="420"/>
      <c r="BP19" s="420"/>
      <c r="BQ19" s="420"/>
      <c r="BR19" s="420"/>
      <c r="BS19" s="420"/>
      <c r="BT19" s="420"/>
      <c r="BU19" s="421"/>
      <c r="BV19" s="419">
        <v>5272944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153</v>
      </c>
      <c r="C20" s="470"/>
      <c r="D20" s="470"/>
      <c r="E20" s="471"/>
      <c r="F20" s="471"/>
      <c r="G20" s="471"/>
      <c r="H20" s="471"/>
      <c r="I20" s="471"/>
      <c r="J20" s="471"/>
      <c r="K20" s="471"/>
      <c r="L20" s="479">
        <v>3288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10078319</v>
      </c>
      <c r="BO22" s="449"/>
      <c r="BP22" s="449"/>
      <c r="BQ22" s="449"/>
      <c r="BR22" s="449"/>
      <c r="BS22" s="449"/>
      <c r="BT22" s="449"/>
      <c r="BU22" s="450"/>
      <c r="BV22" s="448">
        <v>10034304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5939302</v>
      </c>
      <c r="BO23" s="420"/>
      <c r="BP23" s="420"/>
      <c r="BQ23" s="420"/>
      <c r="BR23" s="420"/>
      <c r="BS23" s="420"/>
      <c r="BT23" s="420"/>
      <c r="BU23" s="421"/>
      <c r="BV23" s="419">
        <v>5735677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163</v>
      </c>
      <c r="F24" s="376"/>
      <c r="G24" s="376"/>
      <c r="H24" s="376"/>
      <c r="I24" s="376"/>
      <c r="J24" s="376"/>
      <c r="K24" s="377"/>
      <c r="L24" s="372">
        <v>1</v>
      </c>
      <c r="M24" s="373"/>
      <c r="N24" s="373"/>
      <c r="O24" s="373"/>
      <c r="P24" s="374"/>
      <c r="Q24" s="372">
        <v>7200</v>
      </c>
      <c r="R24" s="373"/>
      <c r="S24" s="373"/>
      <c r="T24" s="373"/>
      <c r="U24" s="373"/>
      <c r="V24" s="374"/>
      <c r="W24" s="462"/>
      <c r="X24" s="399"/>
      <c r="Y24" s="400"/>
      <c r="Z24" s="375" t="s">
        <v>164</v>
      </c>
      <c r="AA24" s="376"/>
      <c r="AB24" s="376"/>
      <c r="AC24" s="376"/>
      <c r="AD24" s="376"/>
      <c r="AE24" s="376"/>
      <c r="AF24" s="376"/>
      <c r="AG24" s="377"/>
      <c r="AH24" s="372">
        <v>97</v>
      </c>
      <c r="AI24" s="373"/>
      <c r="AJ24" s="373"/>
      <c r="AK24" s="373"/>
      <c r="AL24" s="374"/>
      <c r="AM24" s="372">
        <v>265392</v>
      </c>
      <c r="AN24" s="373"/>
      <c r="AO24" s="373"/>
      <c r="AP24" s="373"/>
      <c r="AQ24" s="373"/>
      <c r="AR24" s="374"/>
      <c r="AS24" s="372">
        <v>2736</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8128390</v>
      </c>
      <c r="BO24" s="420"/>
      <c r="BP24" s="420"/>
      <c r="BQ24" s="420"/>
      <c r="BR24" s="420"/>
      <c r="BS24" s="420"/>
      <c r="BT24" s="420"/>
      <c r="BU24" s="421"/>
      <c r="BV24" s="419">
        <v>7878764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166</v>
      </c>
      <c r="F25" s="376"/>
      <c r="G25" s="376"/>
      <c r="H25" s="376"/>
      <c r="I25" s="376"/>
      <c r="J25" s="376"/>
      <c r="K25" s="377"/>
      <c r="L25" s="372">
        <v>1</v>
      </c>
      <c r="M25" s="373"/>
      <c r="N25" s="373"/>
      <c r="O25" s="373"/>
      <c r="P25" s="374"/>
      <c r="Q25" s="372">
        <v>5900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1951132</v>
      </c>
      <c r="BO25" s="449"/>
      <c r="BP25" s="449"/>
      <c r="BQ25" s="449"/>
      <c r="BR25" s="449"/>
      <c r="BS25" s="449"/>
      <c r="BT25" s="449"/>
      <c r="BU25" s="450"/>
      <c r="BV25" s="448">
        <v>184130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169</v>
      </c>
      <c r="F26" s="376"/>
      <c r="G26" s="376"/>
      <c r="H26" s="376"/>
      <c r="I26" s="376"/>
      <c r="J26" s="376"/>
      <c r="K26" s="377"/>
      <c r="L26" s="372">
        <v>1</v>
      </c>
      <c r="M26" s="373"/>
      <c r="N26" s="373"/>
      <c r="O26" s="373"/>
      <c r="P26" s="374"/>
      <c r="Q26" s="372">
        <v>5200</v>
      </c>
      <c r="R26" s="373"/>
      <c r="S26" s="373"/>
      <c r="T26" s="373"/>
      <c r="U26" s="373"/>
      <c r="V26" s="374"/>
      <c r="W26" s="462"/>
      <c r="X26" s="399"/>
      <c r="Y26" s="400"/>
      <c r="Z26" s="375" t="s">
        <v>170</v>
      </c>
      <c r="AA26" s="430"/>
      <c r="AB26" s="430"/>
      <c r="AC26" s="430"/>
      <c r="AD26" s="430"/>
      <c r="AE26" s="430"/>
      <c r="AF26" s="430"/>
      <c r="AG26" s="431"/>
      <c r="AH26" s="372">
        <v>2</v>
      </c>
      <c r="AI26" s="373"/>
      <c r="AJ26" s="373"/>
      <c r="AK26" s="373"/>
      <c r="AL26" s="374"/>
      <c r="AM26" s="372" t="s">
        <v>171</v>
      </c>
      <c r="AN26" s="373"/>
      <c r="AO26" s="373"/>
      <c r="AP26" s="373"/>
      <c r="AQ26" s="373"/>
      <c r="AR26" s="374"/>
      <c r="AS26" s="372" t="s">
        <v>171</v>
      </c>
      <c r="AT26" s="373"/>
      <c r="AU26" s="373"/>
      <c r="AV26" s="373"/>
      <c r="AW26" s="373"/>
      <c r="AX26" s="432"/>
      <c r="AY26" s="459" t="s">
        <v>172</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173</v>
      </c>
      <c r="F27" s="376"/>
      <c r="G27" s="376"/>
      <c r="H27" s="376"/>
      <c r="I27" s="376"/>
      <c r="J27" s="376"/>
      <c r="K27" s="377"/>
      <c r="L27" s="372">
        <v>1</v>
      </c>
      <c r="M27" s="373"/>
      <c r="N27" s="373"/>
      <c r="O27" s="373"/>
      <c r="P27" s="374"/>
      <c r="Q27" s="372">
        <v>2750</v>
      </c>
      <c r="R27" s="373"/>
      <c r="S27" s="373"/>
      <c r="T27" s="373"/>
      <c r="U27" s="373"/>
      <c r="V27" s="374"/>
      <c r="W27" s="462"/>
      <c r="X27" s="399"/>
      <c r="Y27" s="400"/>
      <c r="Z27" s="375" t="s">
        <v>174</v>
      </c>
      <c r="AA27" s="376"/>
      <c r="AB27" s="376"/>
      <c r="AC27" s="376"/>
      <c r="AD27" s="376"/>
      <c r="AE27" s="376"/>
      <c r="AF27" s="376"/>
      <c r="AG27" s="377"/>
      <c r="AH27" s="372" t="s">
        <v>124</v>
      </c>
      <c r="AI27" s="373"/>
      <c r="AJ27" s="373"/>
      <c r="AK27" s="373"/>
      <c r="AL27" s="374"/>
      <c r="AM27" s="372" t="s">
        <v>124</v>
      </c>
      <c r="AN27" s="373"/>
      <c r="AO27" s="373"/>
      <c r="AP27" s="373"/>
      <c r="AQ27" s="373"/>
      <c r="AR27" s="374"/>
      <c r="AS27" s="372" t="s">
        <v>124</v>
      </c>
      <c r="AT27" s="373"/>
      <c r="AU27" s="373"/>
      <c r="AV27" s="373"/>
      <c r="AW27" s="373"/>
      <c r="AX27" s="432"/>
      <c r="AY27" s="456" t="s">
        <v>175</v>
      </c>
      <c r="AZ27" s="457"/>
      <c r="BA27" s="457"/>
      <c r="BB27" s="457"/>
      <c r="BC27" s="457"/>
      <c r="BD27" s="457"/>
      <c r="BE27" s="457"/>
      <c r="BF27" s="457"/>
      <c r="BG27" s="457"/>
      <c r="BH27" s="457"/>
      <c r="BI27" s="457"/>
      <c r="BJ27" s="457"/>
      <c r="BK27" s="457"/>
      <c r="BL27" s="457"/>
      <c r="BM27" s="458"/>
      <c r="BN27" s="453">
        <v>326686</v>
      </c>
      <c r="BO27" s="454"/>
      <c r="BP27" s="454"/>
      <c r="BQ27" s="454"/>
      <c r="BR27" s="454"/>
      <c r="BS27" s="454"/>
      <c r="BT27" s="454"/>
      <c r="BU27" s="455"/>
      <c r="BV27" s="453">
        <v>286633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176</v>
      </c>
      <c r="F28" s="376"/>
      <c r="G28" s="376"/>
      <c r="H28" s="376"/>
      <c r="I28" s="376"/>
      <c r="J28" s="376"/>
      <c r="K28" s="377"/>
      <c r="L28" s="372">
        <v>1</v>
      </c>
      <c r="M28" s="373"/>
      <c r="N28" s="373"/>
      <c r="O28" s="373"/>
      <c r="P28" s="374"/>
      <c r="Q28" s="372">
        <v>2450</v>
      </c>
      <c r="R28" s="373"/>
      <c r="S28" s="373"/>
      <c r="T28" s="373"/>
      <c r="U28" s="373"/>
      <c r="V28" s="374"/>
      <c r="W28" s="462"/>
      <c r="X28" s="399"/>
      <c r="Y28" s="400"/>
      <c r="Z28" s="375" t="s">
        <v>177</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178</v>
      </c>
      <c r="AZ28" s="437"/>
      <c r="BA28" s="437"/>
      <c r="BB28" s="438"/>
      <c r="BC28" s="445" t="s">
        <v>46</v>
      </c>
      <c r="BD28" s="446"/>
      <c r="BE28" s="446"/>
      <c r="BF28" s="446"/>
      <c r="BG28" s="446"/>
      <c r="BH28" s="446"/>
      <c r="BI28" s="446"/>
      <c r="BJ28" s="446"/>
      <c r="BK28" s="446"/>
      <c r="BL28" s="446"/>
      <c r="BM28" s="447"/>
      <c r="BN28" s="448">
        <v>1766189</v>
      </c>
      <c r="BO28" s="449"/>
      <c r="BP28" s="449"/>
      <c r="BQ28" s="449"/>
      <c r="BR28" s="449"/>
      <c r="BS28" s="449"/>
      <c r="BT28" s="449"/>
      <c r="BU28" s="450"/>
      <c r="BV28" s="448">
        <v>1615403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179</v>
      </c>
      <c r="F29" s="376"/>
      <c r="G29" s="376"/>
      <c r="H29" s="376"/>
      <c r="I29" s="376"/>
      <c r="J29" s="376"/>
      <c r="K29" s="377"/>
      <c r="L29" s="372">
        <v>8</v>
      </c>
      <c r="M29" s="373"/>
      <c r="N29" s="373"/>
      <c r="O29" s="373"/>
      <c r="P29" s="374"/>
      <c r="Q29" s="372">
        <v>2250</v>
      </c>
      <c r="R29" s="373"/>
      <c r="S29" s="373"/>
      <c r="T29" s="373"/>
      <c r="U29" s="373"/>
      <c r="V29" s="374"/>
      <c r="W29" s="463"/>
      <c r="X29" s="464"/>
      <c r="Y29" s="465"/>
      <c r="Z29" s="375" t="s">
        <v>180</v>
      </c>
      <c r="AA29" s="376"/>
      <c r="AB29" s="376"/>
      <c r="AC29" s="376"/>
      <c r="AD29" s="376"/>
      <c r="AE29" s="376"/>
      <c r="AF29" s="376"/>
      <c r="AG29" s="377"/>
      <c r="AH29" s="372">
        <v>97</v>
      </c>
      <c r="AI29" s="373"/>
      <c r="AJ29" s="373"/>
      <c r="AK29" s="373"/>
      <c r="AL29" s="374"/>
      <c r="AM29" s="372">
        <v>265392</v>
      </c>
      <c r="AN29" s="373"/>
      <c r="AO29" s="373"/>
      <c r="AP29" s="373"/>
      <c r="AQ29" s="373"/>
      <c r="AR29" s="374"/>
      <c r="AS29" s="372">
        <v>2736</v>
      </c>
      <c r="AT29" s="373"/>
      <c r="AU29" s="373"/>
      <c r="AV29" s="373"/>
      <c r="AW29" s="373"/>
      <c r="AX29" s="432"/>
      <c r="AY29" s="439"/>
      <c r="AZ29" s="440"/>
      <c r="BA29" s="440"/>
      <c r="BB29" s="441"/>
      <c r="BC29" s="433" t="s">
        <v>181</v>
      </c>
      <c r="BD29" s="434"/>
      <c r="BE29" s="434"/>
      <c r="BF29" s="434"/>
      <c r="BG29" s="434"/>
      <c r="BH29" s="434"/>
      <c r="BI29" s="434"/>
      <c r="BJ29" s="434"/>
      <c r="BK29" s="434"/>
      <c r="BL29" s="434"/>
      <c r="BM29" s="435"/>
      <c r="BN29" s="419">
        <v>257337</v>
      </c>
      <c r="BO29" s="420"/>
      <c r="BP29" s="420"/>
      <c r="BQ29" s="420"/>
      <c r="BR29" s="420"/>
      <c r="BS29" s="420"/>
      <c r="BT29" s="420"/>
      <c r="BU29" s="421"/>
      <c r="BV29" s="419">
        <v>257182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182</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4279686</v>
      </c>
      <c r="BO30" s="454"/>
      <c r="BP30" s="454"/>
      <c r="BQ30" s="454"/>
      <c r="BR30" s="454"/>
      <c r="BS30" s="454"/>
      <c r="BT30" s="454"/>
      <c r="BU30" s="455"/>
      <c r="BV30" s="453">
        <v>2781975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183</v>
      </c>
      <c r="D32" s="378"/>
      <c r="E32" s="378"/>
      <c r="F32" s="378"/>
      <c r="G32" s="378"/>
      <c r="H32" s="378"/>
      <c r="I32" s="378"/>
      <c r="J32" s="378"/>
      <c r="K32" s="378"/>
      <c r="L32" s="378"/>
      <c r="M32" s="378"/>
      <c r="N32" s="378"/>
      <c r="O32" s="378"/>
      <c r="P32" s="378"/>
      <c r="Q32" s="378"/>
      <c r="R32" s="378"/>
      <c r="S32" s="378"/>
      <c r="U32" s="379" t="s">
        <v>184</v>
      </c>
      <c r="V32" s="379"/>
      <c r="W32" s="379"/>
      <c r="X32" s="379"/>
      <c r="Y32" s="379"/>
      <c r="Z32" s="379"/>
      <c r="AA32" s="379"/>
      <c r="AB32" s="379"/>
      <c r="AC32" s="379"/>
      <c r="AD32" s="379"/>
      <c r="AE32" s="379"/>
      <c r="AF32" s="379"/>
      <c r="AG32" s="379"/>
      <c r="AH32" s="379"/>
      <c r="AI32" s="379"/>
      <c r="AJ32" s="379"/>
      <c r="AK32" s="379"/>
      <c r="AM32" s="379" t="s">
        <v>185</v>
      </c>
      <c r="AN32" s="379"/>
      <c r="AO32" s="379"/>
      <c r="AP32" s="379"/>
      <c r="AQ32" s="379"/>
      <c r="AR32" s="379"/>
      <c r="AS32" s="379"/>
      <c r="AT32" s="379"/>
      <c r="AU32" s="379"/>
      <c r="AV32" s="379"/>
      <c r="AW32" s="379"/>
      <c r="AX32" s="379"/>
      <c r="AY32" s="379"/>
      <c r="AZ32" s="379"/>
      <c r="BA32" s="379"/>
      <c r="BB32" s="379"/>
      <c r="BC32" s="379"/>
      <c r="BE32" s="379" t="s">
        <v>186</v>
      </c>
      <c r="BF32" s="379"/>
      <c r="BG32" s="379"/>
      <c r="BH32" s="379"/>
      <c r="BI32" s="379"/>
      <c r="BJ32" s="379"/>
      <c r="BK32" s="379"/>
      <c r="BL32" s="379"/>
      <c r="BM32" s="379"/>
      <c r="BN32" s="379"/>
      <c r="BO32" s="379"/>
      <c r="BP32" s="379"/>
      <c r="BQ32" s="379"/>
      <c r="BR32" s="379"/>
      <c r="BS32" s="379"/>
      <c r="BT32" s="379"/>
      <c r="BU32" s="379"/>
      <c r="BW32" s="379" t="s">
        <v>187</v>
      </c>
      <c r="BX32" s="379"/>
      <c r="BY32" s="379"/>
      <c r="BZ32" s="379"/>
      <c r="CA32" s="379"/>
      <c r="CB32" s="379"/>
      <c r="CC32" s="379"/>
      <c r="CD32" s="379"/>
      <c r="CE32" s="379"/>
      <c r="CF32" s="379"/>
      <c r="CG32" s="379"/>
      <c r="CH32" s="379"/>
      <c r="CI32" s="379"/>
      <c r="CJ32" s="379"/>
      <c r="CK32" s="379"/>
      <c r="CL32" s="379"/>
      <c r="CM32" s="379"/>
      <c r="CO32" s="379" t="s">
        <v>188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wHN+raNTJRVOCfmZuYzuS6jF8ydcNCIaz25+Si5IZxvc84v5aTOq5TrGhAs2tC2anKgSrf7S3MYkBp94WrLUQ==" saltValue="FxYbDx6pr1Zh/x6NBAs3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218</v>
      </c>
      <c r="C5" s="677"/>
      <c r="D5" s="677"/>
      <c r="E5" s="677"/>
      <c r="F5" s="677"/>
      <c r="G5" s="677"/>
      <c r="H5" s="677"/>
      <c r="I5" s="677"/>
      <c r="J5" s="677"/>
      <c r="K5" s="677"/>
      <c r="L5" s="677"/>
      <c r="M5" s="677"/>
      <c r="N5" s="677"/>
      <c r="O5" s="677"/>
      <c r="P5" s="677"/>
      <c r="Q5" s="678"/>
      <c r="R5" s="673">
        <v>1135051</v>
      </c>
      <c r="S5" s="674"/>
      <c r="T5" s="674"/>
      <c r="U5" s="674"/>
      <c r="V5" s="674"/>
      <c r="W5" s="674"/>
      <c r="X5" s="674"/>
      <c r="Y5" s="702"/>
      <c r="Z5" s="715">
        <v>12.8</v>
      </c>
      <c r="AA5" s="715"/>
      <c r="AB5" s="715"/>
      <c r="AC5" s="715"/>
      <c r="AD5" s="716">
        <v>1122836</v>
      </c>
      <c r="AE5" s="716"/>
      <c r="AF5" s="716"/>
      <c r="AG5" s="716"/>
      <c r="AH5" s="716"/>
      <c r="AI5" s="716"/>
      <c r="AJ5" s="716"/>
      <c r="AK5" s="716"/>
      <c r="AL5" s="703">
        <v>25.7</v>
      </c>
      <c r="AM5" s="685"/>
      <c r="AN5" s="685"/>
      <c r="AO5" s="704"/>
      <c r="AP5" s="676" t="s">
        <v>219</v>
      </c>
      <c r="AQ5" s="677"/>
      <c r="AR5" s="677"/>
      <c r="AS5" s="677"/>
      <c r="AT5" s="677"/>
      <c r="AU5" s="677"/>
      <c r="AV5" s="677"/>
      <c r="AW5" s="677"/>
      <c r="AX5" s="677"/>
      <c r="AY5" s="677"/>
      <c r="AZ5" s="677"/>
      <c r="BA5" s="677"/>
      <c r="BB5" s="677"/>
      <c r="BC5" s="677"/>
      <c r="BD5" s="677"/>
      <c r="BE5" s="677"/>
      <c r="BF5" s="678"/>
      <c r="BG5" s="621">
        <v>1122836</v>
      </c>
      <c r="BH5" s="622"/>
      <c r="BI5" s="622"/>
      <c r="BJ5" s="622"/>
      <c r="BK5" s="622"/>
      <c r="BL5" s="622"/>
      <c r="BM5" s="622"/>
      <c r="BN5" s="623"/>
      <c r="BO5" s="659">
        <v>98.9</v>
      </c>
      <c r="BP5" s="659"/>
      <c r="BQ5" s="659"/>
      <c r="BR5" s="659"/>
      <c r="BS5" s="660">
        <v>76999</v>
      </c>
      <c r="BT5" s="660"/>
      <c r="BU5" s="660"/>
      <c r="BV5" s="660"/>
      <c r="BW5" s="660"/>
      <c r="BX5" s="660"/>
      <c r="BY5" s="660"/>
      <c r="BZ5" s="660"/>
      <c r="CA5" s="660"/>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x14ac:dyDescent="0.2">
      <c r="B6" s="618" t="s">
        <v>223</v>
      </c>
      <c r="C6" s="619"/>
      <c r="D6" s="619"/>
      <c r="E6" s="619"/>
      <c r="F6" s="619"/>
      <c r="G6" s="619"/>
      <c r="H6" s="619"/>
      <c r="I6" s="619"/>
      <c r="J6" s="619"/>
      <c r="K6" s="619"/>
      <c r="L6" s="619"/>
      <c r="M6" s="619"/>
      <c r="N6" s="619"/>
      <c r="O6" s="619"/>
      <c r="P6" s="619"/>
      <c r="Q6" s="620"/>
      <c r="R6" s="621">
        <v>95968</v>
      </c>
      <c r="S6" s="622"/>
      <c r="T6" s="622"/>
      <c r="U6" s="622"/>
      <c r="V6" s="622"/>
      <c r="W6" s="622"/>
      <c r="X6" s="622"/>
      <c r="Y6" s="623"/>
      <c r="Z6" s="659">
        <v>1.1000000000000001</v>
      </c>
      <c r="AA6" s="659"/>
      <c r="AB6" s="659"/>
      <c r="AC6" s="659"/>
      <c r="AD6" s="660">
        <v>95968</v>
      </c>
      <c r="AE6" s="660"/>
      <c r="AF6" s="660"/>
      <c r="AG6" s="660"/>
      <c r="AH6" s="660"/>
      <c r="AI6" s="660"/>
      <c r="AJ6" s="660"/>
      <c r="AK6" s="660"/>
      <c r="AL6" s="624">
        <v>2.2000000000000002</v>
      </c>
      <c r="AM6" s="625"/>
      <c r="AN6" s="625"/>
      <c r="AO6" s="661"/>
      <c r="AP6" s="618" t="s">
        <v>224</v>
      </c>
      <c r="AQ6" s="619"/>
      <c r="AR6" s="619"/>
      <c r="AS6" s="619"/>
      <c r="AT6" s="619"/>
      <c r="AU6" s="619"/>
      <c r="AV6" s="619"/>
      <c r="AW6" s="619"/>
      <c r="AX6" s="619"/>
      <c r="AY6" s="619"/>
      <c r="AZ6" s="619"/>
      <c r="BA6" s="619"/>
      <c r="BB6" s="619"/>
      <c r="BC6" s="619"/>
      <c r="BD6" s="619"/>
      <c r="BE6" s="619"/>
      <c r="BF6" s="620"/>
      <c r="BG6" s="621">
        <v>1122836</v>
      </c>
      <c r="BH6" s="622"/>
      <c r="BI6" s="622"/>
      <c r="BJ6" s="622"/>
      <c r="BK6" s="622"/>
      <c r="BL6" s="622"/>
      <c r="BM6" s="622"/>
      <c r="BN6" s="623"/>
      <c r="BO6" s="659">
        <v>98.9</v>
      </c>
      <c r="BP6" s="659"/>
      <c r="BQ6" s="659"/>
      <c r="BR6" s="659"/>
      <c r="BS6" s="660">
        <v>76999</v>
      </c>
      <c r="BT6" s="660"/>
      <c r="BU6" s="660"/>
      <c r="BV6" s="660"/>
      <c r="BW6" s="660"/>
      <c r="BX6" s="660"/>
      <c r="BY6" s="660"/>
      <c r="BZ6" s="660"/>
      <c r="CA6" s="660"/>
      <c r="CB6" s="695"/>
      <c r="CD6" s="676" t="s">
        <v>225</v>
      </c>
      <c r="CE6" s="677"/>
      <c r="CF6" s="677"/>
      <c r="CG6" s="677"/>
      <c r="CH6" s="677"/>
      <c r="CI6" s="677"/>
      <c r="CJ6" s="677"/>
      <c r="CK6" s="677"/>
      <c r="CL6" s="677"/>
      <c r="CM6" s="677"/>
      <c r="CN6" s="677"/>
      <c r="CO6" s="677"/>
      <c r="CP6" s="677"/>
      <c r="CQ6" s="678"/>
      <c r="CR6" s="621">
        <v>52819</v>
      </c>
      <c r="CS6" s="622"/>
      <c r="CT6" s="622"/>
      <c r="CU6" s="622"/>
      <c r="CV6" s="622"/>
      <c r="CW6" s="622"/>
      <c r="CX6" s="622"/>
      <c r="CY6" s="623"/>
      <c r="CZ6" s="703">
        <v>0.6</v>
      </c>
      <c r="DA6" s="685"/>
      <c r="DB6" s="685"/>
      <c r="DC6" s="705"/>
      <c r="DD6" s="627" t="s">
        <v>124</v>
      </c>
      <c r="DE6" s="622"/>
      <c r="DF6" s="622"/>
      <c r="DG6" s="622"/>
      <c r="DH6" s="622"/>
      <c r="DI6" s="622"/>
      <c r="DJ6" s="622"/>
      <c r="DK6" s="622"/>
      <c r="DL6" s="622"/>
      <c r="DM6" s="622"/>
      <c r="DN6" s="622"/>
      <c r="DO6" s="622"/>
      <c r="DP6" s="623"/>
      <c r="DQ6" s="627">
        <v>52819</v>
      </c>
      <c r="DR6" s="622"/>
      <c r="DS6" s="622"/>
      <c r="DT6" s="622"/>
      <c r="DU6" s="622"/>
      <c r="DV6" s="622"/>
      <c r="DW6" s="622"/>
      <c r="DX6" s="622"/>
      <c r="DY6" s="622"/>
      <c r="DZ6" s="622"/>
      <c r="EA6" s="622"/>
      <c r="EB6" s="622"/>
      <c r="EC6" s="658"/>
    </row>
    <row r="7" spans="2:143" ht="11.25" customHeight="1" x14ac:dyDescent="0.2">
      <c r="B7" s="618" t="s">
        <v>226</v>
      </c>
      <c r="C7" s="619"/>
      <c r="D7" s="619"/>
      <c r="E7" s="619"/>
      <c r="F7" s="619"/>
      <c r="G7" s="619"/>
      <c r="H7" s="619"/>
      <c r="I7" s="619"/>
      <c r="J7" s="619"/>
      <c r="K7" s="619"/>
      <c r="L7" s="619"/>
      <c r="M7" s="619"/>
      <c r="N7" s="619"/>
      <c r="O7" s="619"/>
      <c r="P7" s="619"/>
      <c r="Q7" s="620"/>
      <c r="R7" s="621">
        <v>276</v>
      </c>
      <c r="S7" s="622"/>
      <c r="T7" s="622"/>
      <c r="U7" s="622"/>
      <c r="V7" s="622"/>
      <c r="W7" s="622"/>
      <c r="X7" s="622"/>
      <c r="Y7" s="623"/>
      <c r="Z7" s="659">
        <v>0</v>
      </c>
      <c r="AA7" s="659"/>
      <c r="AB7" s="659"/>
      <c r="AC7" s="659"/>
      <c r="AD7" s="660">
        <v>276</v>
      </c>
      <c r="AE7" s="660"/>
      <c r="AF7" s="660"/>
      <c r="AG7" s="660"/>
      <c r="AH7" s="660"/>
      <c r="AI7" s="660"/>
      <c r="AJ7" s="660"/>
      <c r="AK7" s="660"/>
      <c r="AL7" s="624">
        <v>0</v>
      </c>
      <c r="AM7" s="625"/>
      <c r="AN7" s="625"/>
      <c r="AO7" s="661"/>
      <c r="AP7" s="618" t="s">
        <v>227</v>
      </c>
      <c r="AQ7" s="619"/>
      <c r="AR7" s="619"/>
      <c r="AS7" s="619"/>
      <c r="AT7" s="619"/>
      <c r="AU7" s="619"/>
      <c r="AV7" s="619"/>
      <c r="AW7" s="619"/>
      <c r="AX7" s="619"/>
      <c r="AY7" s="619"/>
      <c r="AZ7" s="619"/>
      <c r="BA7" s="619"/>
      <c r="BB7" s="619"/>
      <c r="BC7" s="619"/>
      <c r="BD7" s="619"/>
      <c r="BE7" s="619"/>
      <c r="BF7" s="620"/>
      <c r="BG7" s="621">
        <v>343948</v>
      </c>
      <c r="BH7" s="622"/>
      <c r="BI7" s="622"/>
      <c r="BJ7" s="622"/>
      <c r="BK7" s="622"/>
      <c r="BL7" s="622"/>
      <c r="BM7" s="622"/>
      <c r="BN7" s="623"/>
      <c r="BO7" s="659">
        <v>30.3</v>
      </c>
      <c r="BP7" s="659"/>
      <c r="BQ7" s="659"/>
      <c r="BR7" s="659"/>
      <c r="BS7" s="660">
        <v>7592</v>
      </c>
      <c r="BT7" s="660"/>
      <c r="BU7" s="660"/>
      <c r="BV7" s="660"/>
      <c r="BW7" s="660"/>
      <c r="BX7" s="660"/>
      <c r="BY7" s="660"/>
      <c r="BZ7" s="660"/>
      <c r="CA7" s="660"/>
      <c r="CB7" s="695"/>
      <c r="CD7" s="618" t="s">
        <v>228</v>
      </c>
      <c r="CE7" s="619"/>
      <c r="CF7" s="619"/>
      <c r="CG7" s="619"/>
      <c r="CH7" s="619"/>
      <c r="CI7" s="619"/>
      <c r="CJ7" s="619"/>
      <c r="CK7" s="619"/>
      <c r="CL7" s="619"/>
      <c r="CM7" s="619"/>
      <c r="CN7" s="619"/>
      <c r="CO7" s="619"/>
      <c r="CP7" s="619"/>
      <c r="CQ7" s="620"/>
      <c r="CR7" s="621">
        <v>2152462</v>
      </c>
      <c r="CS7" s="622"/>
      <c r="CT7" s="622"/>
      <c r="CU7" s="622"/>
      <c r="CV7" s="622"/>
      <c r="CW7" s="622"/>
      <c r="CX7" s="622"/>
      <c r="CY7" s="623"/>
      <c r="CZ7" s="659">
        <v>25.5</v>
      </c>
      <c r="DA7" s="659"/>
      <c r="DB7" s="659"/>
      <c r="DC7" s="659"/>
      <c r="DD7" s="627">
        <v>91468</v>
      </c>
      <c r="DE7" s="622"/>
      <c r="DF7" s="622"/>
      <c r="DG7" s="622"/>
      <c r="DH7" s="622"/>
      <c r="DI7" s="622"/>
      <c r="DJ7" s="622"/>
      <c r="DK7" s="622"/>
      <c r="DL7" s="622"/>
      <c r="DM7" s="622"/>
      <c r="DN7" s="622"/>
      <c r="DO7" s="622"/>
      <c r="DP7" s="623"/>
      <c r="DQ7" s="627">
        <v>1450645</v>
      </c>
      <c r="DR7" s="622"/>
      <c r="DS7" s="622"/>
      <c r="DT7" s="622"/>
      <c r="DU7" s="622"/>
      <c r="DV7" s="622"/>
      <c r="DW7" s="622"/>
      <c r="DX7" s="622"/>
      <c r="DY7" s="622"/>
      <c r="DZ7" s="622"/>
      <c r="EA7" s="622"/>
      <c r="EB7" s="622"/>
      <c r="EC7" s="658"/>
    </row>
    <row r="8" spans="2:143" ht="11.25" customHeight="1" x14ac:dyDescent="0.2">
      <c r="B8" s="618" t="s">
        <v>229</v>
      </c>
      <c r="C8" s="619"/>
      <c r="D8" s="619"/>
      <c r="E8" s="619"/>
      <c r="F8" s="619"/>
      <c r="G8" s="619"/>
      <c r="H8" s="619"/>
      <c r="I8" s="619"/>
      <c r="J8" s="619"/>
      <c r="K8" s="619"/>
      <c r="L8" s="619"/>
      <c r="M8" s="619"/>
      <c r="N8" s="619"/>
      <c r="O8" s="619"/>
      <c r="P8" s="619"/>
      <c r="Q8" s="620"/>
      <c r="R8" s="621">
        <v>3937</v>
      </c>
      <c r="S8" s="622"/>
      <c r="T8" s="622"/>
      <c r="U8" s="622"/>
      <c r="V8" s="622"/>
      <c r="W8" s="622"/>
      <c r="X8" s="622"/>
      <c r="Y8" s="623"/>
      <c r="Z8" s="659">
        <v>0</v>
      </c>
      <c r="AA8" s="659"/>
      <c r="AB8" s="659"/>
      <c r="AC8" s="659"/>
      <c r="AD8" s="660">
        <v>3937</v>
      </c>
      <c r="AE8" s="660"/>
      <c r="AF8" s="660"/>
      <c r="AG8" s="660"/>
      <c r="AH8" s="660"/>
      <c r="AI8" s="660"/>
      <c r="AJ8" s="660"/>
      <c r="AK8" s="660"/>
      <c r="AL8" s="624">
        <v>0.1</v>
      </c>
      <c r="AM8" s="625"/>
      <c r="AN8" s="625"/>
      <c r="AO8" s="661"/>
      <c r="AP8" s="618" t="s">
        <v>230</v>
      </c>
      <c r="AQ8" s="619"/>
      <c r="AR8" s="619"/>
      <c r="AS8" s="619"/>
      <c r="AT8" s="619"/>
      <c r="AU8" s="619"/>
      <c r="AV8" s="619"/>
      <c r="AW8" s="619"/>
      <c r="AX8" s="619"/>
      <c r="AY8" s="619"/>
      <c r="AZ8" s="619"/>
      <c r="BA8" s="619"/>
      <c r="BB8" s="619"/>
      <c r="BC8" s="619"/>
      <c r="BD8" s="619"/>
      <c r="BE8" s="619"/>
      <c r="BF8" s="620"/>
      <c r="BG8" s="621">
        <v>12693</v>
      </c>
      <c r="BH8" s="622"/>
      <c r="BI8" s="622"/>
      <c r="BJ8" s="622"/>
      <c r="BK8" s="622"/>
      <c r="BL8" s="622"/>
      <c r="BM8" s="622"/>
      <c r="BN8" s="623"/>
      <c r="BO8" s="659">
        <v>1.1000000000000001</v>
      </c>
      <c r="BP8" s="659"/>
      <c r="BQ8" s="659"/>
      <c r="BR8" s="659"/>
      <c r="BS8" s="660" t="s">
        <v>124</v>
      </c>
      <c r="BT8" s="660"/>
      <c r="BU8" s="660"/>
      <c r="BV8" s="660"/>
      <c r="BW8" s="660"/>
      <c r="BX8" s="660"/>
      <c r="BY8" s="660"/>
      <c r="BZ8" s="660"/>
      <c r="CA8" s="660"/>
      <c r="CB8" s="695"/>
      <c r="CD8" s="618" t="s">
        <v>231</v>
      </c>
      <c r="CE8" s="619"/>
      <c r="CF8" s="619"/>
      <c r="CG8" s="619"/>
      <c r="CH8" s="619"/>
      <c r="CI8" s="619"/>
      <c r="CJ8" s="619"/>
      <c r="CK8" s="619"/>
      <c r="CL8" s="619"/>
      <c r="CM8" s="619"/>
      <c r="CN8" s="619"/>
      <c r="CO8" s="619"/>
      <c r="CP8" s="619"/>
      <c r="CQ8" s="620"/>
      <c r="CR8" s="621">
        <v>1786112</v>
      </c>
      <c r="CS8" s="622"/>
      <c r="CT8" s="622"/>
      <c r="CU8" s="622"/>
      <c r="CV8" s="622"/>
      <c r="CW8" s="622"/>
      <c r="CX8" s="622"/>
      <c r="CY8" s="623"/>
      <c r="CZ8" s="659">
        <v>21.1</v>
      </c>
      <c r="DA8" s="659"/>
      <c r="DB8" s="659"/>
      <c r="DC8" s="659"/>
      <c r="DD8" s="627">
        <v>74413</v>
      </c>
      <c r="DE8" s="622"/>
      <c r="DF8" s="622"/>
      <c r="DG8" s="622"/>
      <c r="DH8" s="622"/>
      <c r="DI8" s="622"/>
      <c r="DJ8" s="622"/>
      <c r="DK8" s="622"/>
      <c r="DL8" s="622"/>
      <c r="DM8" s="622"/>
      <c r="DN8" s="622"/>
      <c r="DO8" s="622"/>
      <c r="DP8" s="623"/>
      <c r="DQ8" s="627">
        <v>837958</v>
      </c>
      <c r="DR8" s="622"/>
      <c r="DS8" s="622"/>
      <c r="DT8" s="622"/>
      <c r="DU8" s="622"/>
      <c r="DV8" s="622"/>
      <c r="DW8" s="622"/>
      <c r="DX8" s="622"/>
      <c r="DY8" s="622"/>
      <c r="DZ8" s="622"/>
      <c r="EA8" s="622"/>
      <c r="EB8" s="622"/>
      <c r="EC8" s="658"/>
    </row>
    <row r="9" spans="2:143" ht="11.25" customHeight="1" x14ac:dyDescent="0.2">
      <c r="B9" s="618" t="s">
        <v>232</v>
      </c>
      <c r="C9" s="619"/>
      <c r="D9" s="619"/>
      <c r="E9" s="619"/>
      <c r="F9" s="619"/>
      <c r="G9" s="619"/>
      <c r="H9" s="619"/>
      <c r="I9" s="619"/>
      <c r="J9" s="619"/>
      <c r="K9" s="619"/>
      <c r="L9" s="619"/>
      <c r="M9" s="619"/>
      <c r="N9" s="619"/>
      <c r="O9" s="619"/>
      <c r="P9" s="619"/>
      <c r="Q9" s="620"/>
      <c r="R9" s="621">
        <v>4604</v>
      </c>
      <c r="S9" s="622"/>
      <c r="T9" s="622"/>
      <c r="U9" s="622"/>
      <c r="V9" s="622"/>
      <c r="W9" s="622"/>
      <c r="X9" s="622"/>
      <c r="Y9" s="623"/>
      <c r="Z9" s="659">
        <v>0.1</v>
      </c>
      <c r="AA9" s="659"/>
      <c r="AB9" s="659"/>
      <c r="AC9" s="659"/>
      <c r="AD9" s="660">
        <v>4604</v>
      </c>
      <c r="AE9" s="660"/>
      <c r="AF9" s="660"/>
      <c r="AG9" s="660"/>
      <c r="AH9" s="660"/>
      <c r="AI9" s="660"/>
      <c r="AJ9" s="660"/>
      <c r="AK9" s="660"/>
      <c r="AL9" s="624">
        <v>0.1</v>
      </c>
      <c r="AM9" s="625"/>
      <c r="AN9" s="625"/>
      <c r="AO9" s="661"/>
      <c r="AP9" s="618" t="s">
        <v>233</v>
      </c>
      <c r="AQ9" s="619"/>
      <c r="AR9" s="619"/>
      <c r="AS9" s="619"/>
      <c r="AT9" s="619"/>
      <c r="AU9" s="619"/>
      <c r="AV9" s="619"/>
      <c r="AW9" s="619"/>
      <c r="AX9" s="619"/>
      <c r="AY9" s="619"/>
      <c r="AZ9" s="619"/>
      <c r="BA9" s="619"/>
      <c r="BB9" s="619"/>
      <c r="BC9" s="619"/>
      <c r="BD9" s="619"/>
      <c r="BE9" s="619"/>
      <c r="BF9" s="620"/>
      <c r="BG9" s="621">
        <v>280686</v>
      </c>
      <c r="BH9" s="622"/>
      <c r="BI9" s="622"/>
      <c r="BJ9" s="622"/>
      <c r="BK9" s="622"/>
      <c r="BL9" s="622"/>
      <c r="BM9" s="622"/>
      <c r="BN9" s="623"/>
      <c r="BO9" s="659">
        <v>24.7</v>
      </c>
      <c r="BP9" s="659"/>
      <c r="BQ9" s="659"/>
      <c r="BR9" s="659"/>
      <c r="BS9" s="660" t="s">
        <v>124</v>
      </c>
      <c r="BT9" s="660"/>
      <c r="BU9" s="660"/>
      <c r="BV9" s="660"/>
      <c r="BW9" s="660"/>
      <c r="BX9" s="660"/>
      <c r="BY9" s="660"/>
      <c r="BZ9" s="660"/>
      <c r="CA9" s="660"/>
      <c r="CB9" s="695"/>
      <c r="CD9" s="618" t="s">
        <v>234</v>
      </c>
      <c r="CE9" s="619"/>
      <c r="CF9" s="619"/>
      <c r="CG9" s="619"/>
      <c r="CH9" s="619"/>
      <c r="CI9" s="619"/>
      <c r="CJ9" s="619"/>
      <c r="CK9" s="619"/>
      <c r="CL9" s="619"/>
      <c r="CM9" s="619"/>
      <c r="CN9" s="619"/>
      <c r="CO9" s="619"/>
      <c r="CP9" s="619"/>
      <c r="CQ9" s="620"/>
      <c r="CR9" s="621">
        <v>1473555</v>
      </c>
      <c r="CS9" s="622"/>
      <c r="CT9" s="622"/>
      <c r="CU9" s="622"/>
      <c r="CV9" s="622"/>
      <c r="CW9" s="622"/>
      <c r="CX9" s="622"/>
      <c r="CY9" s="623"/>
      <c r="CZ9" s="659">
        <v>17.399999999999999</v>
      </c>
      <c r="DA9" s="659"/>
      <c r="DB9" s="659"/>
      <c r="DC9" s="659"/>
      <c r="DD9" s="627">
        <v>4479</v>
      </c>
      <c r="DE9" s="622"/>
      <c r="DF9" s="622"/>
      <c r="DG9" s="622"/>
      <c r="DH9" s="622"/>
      <c r="DI9" s="622"/>
      <c r="DJ9" s="622"/>
      <c r="DK9" s="622"/>
      <c r="DL9" s="622"/>
      <c r="DM9" s="622"/>
      <c r="DN9" s="622"/>
      <c r="DO9" s="622"/>
      <c r="DP9" s="623"/>
      <c r="DQ9" s="627">
        <v>905486</v>
      </c>
      <c r="DR9" s="622"/>
      <c r="DS9" s="622"/>
      <c r="DT9" s="622"/>
      <c r="DU9" s="622"/>
      <c r="DV9" s="622"/>
      <c r="DW9" s="622"/>
      <c r="DX9" s="622"/>
      <c r="DY9" s="622"/>
      <c r="DZ9" s="622"/>
      <c r="EA9" s="622"/>
      <c r="EB9" s="622"/>
      <c r="EC9" s="658"/>
    </row>
    <row r="10" spans="2:143" ht="11.25" customHeight="1" x14ac:dyDescent="0.2">
      <c r="B10" s="618" t="s">
        <v>235</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236</v>
      </c>
      <c r="AQ10" s="619"/>
      <c r="AR10" s="619"/>
      <c r="AS10" s="619"/>
      <c r="AT10" s="619"/>
      <c r="AU10" s="619"/>
      <c r="AV10" s="619"/>
      <c r="AW10" s="619"/>
      <c r="AX10" s="619"/>
      <c r="AY10" s="619"/>
      <c r="AZ10" s="619"/>
      <c r="BA10" s="619"/>
      <c r="BB10" s="619"/>
      <c r="BC10" s="619"/>
      <c r="BD10" s="619"/>
      <c r="BE10" s="619"/>
      <c r="BF10" s="620"/>
      <c r="BG10" s="621">
        <v>27028</v>
      </c>
      <c r="BH10" s="622"/>
      <c r="BI10" s="622"/>
      <c r="BJ10" s="622"/>
      <c r="BK10" s="622"/>
      <c r="BL10" s="622"/>
      <c r="BM10" s="622"/>
      <c r="BN10" s="623"/>
      <c r="BO10" s="659">
        <v>2.4</v>
      </c>
      <c r="BP10" s="659"/>
      <c r="BQ10" s="659"/>
      <c r="BR10" s="659"/>
      <c r="BS10" s="660" t="s">
        <v>124</v>
      </c>
      <c r="BT10" s="660"/>
      <c r="BU10" s="660"/>
      <c r="BV10" s="660"/>
      <c r="BW10" s="660"/>
      <c r="BX10" s="660"/>
      <c r="BY10" s="660"/>
      <c r="BZ10" s="660"/>
      <c r="CA10" s="660"/>
      <c r="CB10" s="695"/>
      <c r="CD10" s="618" t="s">
        <v>237</v>
      </c>
      <c r="CE10" s="619"/>
      <c r="CF10" s="619"/>
      <c r="CG10" s="619"/>
      <c r="CH10" s="619"/>
      <c r="CI10" s="619"/>
      <c r="CJ10" s="619"/>
      <c r="CK10" s="619"/>
      <c r="CL10" s="619"/>
      <c r="CM10" s="619"/>
      <c r="CN10" s="619"/>
      <c r="CO10" s="619"/>
      <c r="CP10" s="619"/>
      <c r="CQ10" s="620"/>
      <c r="CR10" s="621">
        <v>9276</v>
      </c>
      <c r="CS10" s="622"/>
      <c r="CT10" s="622"/>
      <c r="CU10" s="622"/>
      <c r="CV10" s="622"/>
      <c r="CW10" s="622"/>
      <c r="CX10" s="622"/>
      <c r="CY10" s="623"/>
      <c r="CZ10" s="659">
        <v>0.1</v>
      </c>
      <c r="DA10" s="659"/>
      <c r="DB10" s="659"/>
      <c r="DC10" s="659"/>
      <c r="DD10" s="627" t="s">
        <v>124</v>
      </c>
      <c r="DE10" s="622"/>
      <c r="DF10" s="622"/>
      <c r="DG10" s="622"/>
      <c r="DH10" s="622"/>
      <c r="DI10" s="622"/>
      <c r="DJ10" s="622"/>
      <c r="DK10" s="622"/>
      <c r="DL10" s="622"/>
      <c r="DM10" s="622"/>
      <c r="DN10" s="622"/>
      <c r="DO10" s="622"/>
      <c r="DP10" s="623"/>
      <c r="DQ10" s="627">
        <v>9126</v>
      </c>
      <c r="DR10" s="622"/>
      <c r="DS10" s="622"/>
      <c r="DT10" s="622"/>
      <c r="DU10" s="622"/>
      <c r="DV10" s="622"/>
      <c r="DW10" s="622"/>
      <c r="DX10" s="622"/>
      <c r="DY10" s="622"/>
      <c r="DZ10" s="622"/>
      <c r="EA10" s="622"/>
      <c r="EB10" s="622"/>
      <c r="EC10" s="658"/>
    </row>
    <row r="11" spans="2:143" ht="11.25" customHeight="1" x14ac:dyDescent="0.2">
      <c r="B11" s="618" t="s">
        <v>238</v>
      </c>
      <c r="C11" s="619"/>
      <c r="D11" s="619"/>
      <c r="E11" s="619"/>
      <c r="F11" s="619"/>
      <c r="G11" s="619"/>
      <c r="H11" s="619"/>
      <c r="I11" s="619"/>
      <c r="J11" s="619"/>
      <c r="K11" s="619"/>
      <c r="L11" s="619"/>
      <c r="M11" s="619"/>
      <c r="N11" s="619"/>
      <c r="O11" s="619"/>
      <c r="P11" s="619"/>
      <c r="Q11" s="620"/>
      <c r="R11" s="621">
        <v>203051</v>
      </c>
      <c r="S11" s="622"/>
      <c r="T11" s="622"/>
      <c r="U11" s="622"/>
      <c r="V11" s="622"/>
      <c r="W11" s="622"/>
      <c r="X11" s="622"/>
      <c r="Y11" s="623"/>
      <c r="Z11" s="624">
        <v>2.2999999999999998</v>
      </c>
      <c r="AA11" s="625"/>
      <c r="AB11" s="625"/>
      <c r="AC11" s="626"/>
      <c r="AD11" s="627">
        <v>203051</v>
      </c>
      <c r="AE11" s="622"/>
      <c r="AF11" s="622"/>
      <c r="AG11" s="622"/>
      <c r="AH11" s="622"/>
      <c r="AI11" s="622"/>
      <c r="AJ11" s="622"/>
      <c r="AK11" s="623"/>
      <c r="AL11" s="624">
        <v>4.5999999999999996</v>
      </c>
      <c r="AM11" s="625"/>
      <c r="AN11" s="625"/>
      <c r="AO11" s="661"/>
      <c r="AP11" s="618" t="s">
        <v>239</v>
      </c>
      <c r="AQ11" s="619"/>
      <c r="AR11" s="619"/>
      <c r="AS11" s="619"/>
      <c r="AT11" s="619"/>
      <c r="AU11" s="619"/>
      <c r="AV11" s="619"/>
      <c r="AW11" s="619"/>
      <c r="AX11" s="619"/>
      <c r="AY11" s="619"/>
      <c r="AZ11" s="619"/>
      <c r="BA11" s="619"/>
      <c r="BB11" s="619"/>
      <c r="BC11" s="619"/>
      <c r="BD11" s="619"/>
      <c r="BE11" s="619"/>
      <c r="BF11" s="620"/>
      <c r="BG11" s="621">
        <v>23541</v>
      </c>
      <c r="BH11" s="622"/>
      <c r="BI11" s="622"/>
      <c r="BJ11" s="622"/>
      <c r="BK11" s="622"/>
      <c r="BL11" s="622"/>
      <c r="BM11" s="622"/>
      <c r="BN11" s="623"/>
      <c r="BO11" s="659">
        <v>2.1</v>
      </c>
      <c r="BP11" s="659"/>
      <c r="BQ11" s="659"/>
      <c r="BR11" s="659"/>
      <c r="BS11" s="660">
        <v>7592</v>
      </c>
      <c r="BT11" s="660"/>
      <c r="BU11" s="660"/>
      <c r="BV11" s="660"/>
      <c r="BW11" s="660"/>
      <c r="BX11" s="660"/>
      <c r="BY11" s="660"/>
      <c r="BZ11" s="660"/>
      <c r="CA11" s="660"/>
      <c r="CB11" s="695"/>
      <c r="CD11" s="618" t="s">
        <v>240</v>
      </c>
      <c r="CE11" s="619"/>
      <c r="CF11" s="619"/>
      <c r="CG11" s="619"/>
      <c r="CH11" s="619"/>
      <c r="CI11" s="619"/>
      <c r="CJ11" s="619"/>
      <c r="CK11" s="619"/>
      <c r="CL11" s="619"/>
      <c r="CM11" s="619"/>
      <c r="CN11" s="619"/>
      <c r="CO11" s="619"/>
      <c r="CP11" s="619"/>
      <c r="CQ11" s="620"/>
      <c r="CR11" s="621">
        <v>191720</v>
      </c>
      <c r="CS11" s="622"/>
      <c r="CT11" s="622"/>
      <c r="CU11" s="622"/>
      <c r="CV11" s="622"/>
      <c r="CW11" s="622"/>
      <c r="CX11" s="622"/>
      <c r="CY11" s="623"/>
      <c r="CZ11" s="659">
        <v>2.2999999999999998</v>
      </c>
      <c r="DA11" s="659"/>
      <c r="DB11" s="659"/>
      <c r="DC11" s="659"/>
      <c r="DD11" s="627">
        <v>41759</v>
      </c>
      <c r="DE11" s="622"/>
      <c r="DF11" s="622"/>
      <c r="DG11" s="622"/>
      <c r="DH11" s="622"/>
      <c r="DI11" s="622"/>
      <c r="DJ11" s="622"/>
      <c r="DK11" s="622"/>
      <c r="DL11" s="622"/>
      <c r="DM11" s="622"/>
      <c r="DN11" s="622"/>
      <c r="DO11" s="622"/>
      <c r="DP11" s="623"/>
      <c r="DQ11" s="627">
        <v>83370</v>
      </c>
      <c r="DR11" s="622"/>
      <c r="DS11" s="622"/>
      <c r="DT11" s="622"/>
      <c r="DU11" s="622"/>
      <c r="DV11" s="622"/>
      <c r="DW11" s="622"/>
      <c r="DX11" s="622"/>
      <c r="DY11" s="622"/>
      <c r="DZ11" s="622"/>
      <c r="EA11" s="622"/>
      <c r="EB11" s="622"/>
      <c r="EC11" s="658"/>
    </row>
    <row r="12" spans="2:143" ht="11.25" customHeight="1" x14ac:dyDescent="0.2">
      <c r="B12" s="618" t="s">
        <v>241</v>
      </c>
      <c r="C12" s="619"/>
      <c r="D12" s="619"/>
      <c r="E12" s="619"/>
      <c r="F12" s="619"/>
      <c r="G12" s="619"/>
      <c r="H12" s="619"/>
      <c r="I12" s="619"/>
      <c r="J12" s="619"/>
      <c r="K12" s="619"/>
      <c r="L12" s="619"/>
      <c r="M12" s="619"/>
      <c r="N12" s="619"/>
      <c r="O12" s="619"/>
      <c r="P12" s="619"/>
      <c r="Q12" s="620"/>
      <c r="R12" s="621">
        <v>5690</v>
      </c>
      <c r="S12" s="622"/>
      <c r="T12" s="622"/>
      <c r="U12" s="622"/>
      <c r="V12" s="622"/>
      <c r="W12" s="622"/>
      <c r="X12" s="622"/>
      <c r="Y12" s="623"/>
      <c r="Z12" s="659">
        <v>0.1</v>
      </c>
      <c r="AA12" s="659"/>
      <c r="AB12" s="659"/>
      <c r="AC12" s="659"/>
      <c r="AD12" s="660">
        <v>5690</v>
      </c>
      <c r="AE12" s="660"/>
      <c r="AF12" s="660"/>
      <c r="AG12" s="660"/>
      <c r="AH12" s="660"/>
      <c r="AI12" s="660"/>
      <c r="AJ12" s="660"/>
      <c r="AK12" s="660"/>
      <c r="AL12" s="624">
        <v>0.1</v>
      </c>
      <c r="AM12" s="625"/>
      <c r="AN12" s="625"/>
      <c r="AO12" s="661"/>
      <c r="AP12" s="618" t="s">
        <v>242</v>
      </c>
      <c r="AQ12" s="619"/>
      <c r="AR12" s="619"/>
      <c r="AS12" s="619"/>
      <c r="AT12" s="619"/>
      <c r="AU12" s="619"/>
      <c r="AV12" s="619"/>
      <c r="AW12" s="619"/>
      <c r="AX12" s="619"/>
      <c r="AY12" s="619"/>
      <c r="AZ12" s="619"/>
      <c r="BA12" s="619"/>
      <c r="BB12" s="619"/>
      <c r="BC12" s="619"/>
      <c r="BD12" s="619"/>
      <c r="BE12" s="619"/>
      <c r="BF12" s="620"/>
      <c r="BG12" s="621">
        <v>691718</v>
      </c>
      <c r="BH12" s="622"/>
      <c r="BI12" s="622"/>
      <c r="BJ12" s="622"/>
      <c r="BK12" s="622"/>
      <c r="BL12" s="622"/>
      <c r="BM12" s="622"/>
      <c r="BN12" s="623"/>
      <c r="BO12" s="659">
        <v>60.9</v>
      </c>
      <c r="BP12" s="659"/>
      <c r="BQ12" s="659"/>
      <c r="BR12" s="659"/>
      <c r="BS12" s="660">
        <v>69407</v>
      </c>
      <c r="BT12" s="660"/>
      <c r="BU12" s="660"/>
      <c r="BV12" s="660"/>
      <c r="BW12" s="660"/>
      <c r="BX12" s="660"/>
      <c r="BY12" s="660"/>
      <c r="BZ12" s="660"/>
      <c r="CA12" s="660"/>
      <c r="CB12" s="695"/>
      <c r="CD12" s="618" t="s">
        <v>243</v>
      </c>
      <c r="CE12" s="619"/>
      <c r="CF12" s="619"/>
      <c r="CG12" s="619"/>
      <c r="CH12" s="619"/>
      <c r="CI12" s="619"/>
      <c r="CJ12" s="619"/>
      <c r="CK12" s="619"/>
      <c r="CL12" s="619"/>
      <c r="CM12" s="619"/>
      <c r="CN12" s="619"/>
      <c r="CO12" s="619"/>
      <c r="CP12" s="619"/>
      <c r="CQ12" s="620"/>
      <c r="CR12" s="621">
        <v>605659</v>
      </c>
      <c r="CS12" s="622"/>
      <c r="CT12" s="622"/>
      <c r="CU12" s="622"/>
      <c r="CV12" s="622"/>
      <c r="CW12" s="622"/>
      <c r="CX12" s="622"/>
      <c r="CY12" s="623"/>
      <c r="CZ12" s="659">
        <v>7.2</v>
      </c>
      <c r="DA12" s="659"/>
      <c r="DB12" s="659"/>
      <c r="DC12" s="659"/>
      <c r="DD12" s="627">
        <v>43706</v>
      </c>
      <c r="DE12" s="622"/>
      <c r="DF12" s="622"/>
      <c r="DG12" s="622"/>
      <c r="DH12" s="622"/>
      <c r="DI12" s="622"/>
      <c r="DJ12" s="622"/>
      <c r="DK12" s="622"/>
      <c r="DL12" s="622"/>
      <c r="DM12" s="622"/>
      <c r="DN12" s="622"/>
      <c r="DO12" s="622"/>
      <c r="DP12" s="623"/>
      <c r="DQ12" s="627">
        <v>194070</v>
      </c>
      <c r="DR12" s="622"/>
      <c r="DS12" s="622"/>
      <c r="DT12" s="622"/>
      <c r="DU12" s="622"/>
      <c r="DV12" s="622"/>
      <c r="DW12" s="622"/>
      <c r="DX12" s="622"/>
      <c r="DY12" s="622"/>
      <c r="DZ12" s="622"/>
      <c r="EA12" s="622"/>
      <c r="EB12" s="622"/>
      <c r="EC12" s="658"/>
    </row>
    <row r="13" spans="2:143" ht="11.25" customHeight="1" x14ac:dyDescent="0.2">
      <c r="B13" s="618" t="s">
        <v>244</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245</v>
      </c>
      <c r="AQ13" s="619"/>
      <c r="AR13" s="619"/>
      <c r="AS13" s="619"/>
      <c r="AT13" s="619"/>
      <c r="AU13" s="619"/>
      <c r="AV13" s="619"/>
      <c r="AW13" s="619"/>
      <c r="AX13" s="619"/>
      <c r="AY13" s="619"/>
      <c r="AZ13" s="619"/>
      <c r="BA13" s="619"/>
      <c r="BB13" s="619"/>
      <c r="BC13" s="619"/>
      <c r="BD13" s="619"/>
      <c r="BE13" s="619"/>
      <c r="BF13" s="620"/>
      <c r="BG13" s="621">
        <v>682628</v>
      </c>
      <c r="BH13" s="622"/>
      <c r="BI13" s="622"/>
      <c r="BJ13" s="622"/>
      <c r="BK13" s="622"/>
      <c r="BL13" s="622"/>
      <c r="BM13" s="622"/>
      <c r="BN13" s="623"/>
      <c r="BO13" s="659">
        <v>60.1</v>
      </c>
      <c r="BP13" s="659"/>
      <c r="BQ13" s="659"/>
      <c r="BR13" s="659"/>
      <c r="BS13" s="660">
        <v>69407</v>
      </c>
      <c r="BT13" s="660"/>
      <c r="BU13" s="660"/>
      <c r="BV13" s="660"/>
      <c r="BW13" s="660"/>
      <c r="BX13" s="660"/>
      <c r="BY13" s="660"/>
      <c r="BZ13" s="660"/>
      <c r="CA13" s="660"/>
      <c r="CB13" s="695"/>
      <c r="CD13" s="618" t="s">
        <v>246</v>
      </c>
      <c r="CE13" s="619"/>
      <c r="CF13" s="619"/>
      <c r="CG13" s="619"/>
      <c r="CH13" s="619"/>
      <c r="CI13" s="619"/>
      <c r="CJ13" s="619"/>
      <c r="CK13" s="619"/>
      <c r="CL13" s="619"/>
      <c r="CM13" s="619"/>
      <c r="CN13" s="619"/>
      <c r="CO13" s="619"/>
      <c r="CP13" s="619"/>
      <c r="CQ13" s="620"/>
      <c r="CR13" s="621">
        <v>494465</v>
      </c>
      <c r="CS13" s="622"/>
      <c r="CT13" s="622"/>
      <c r="CU13" s="622"/>
      <c r="CV13" s="622"/>
      <c r="CW13" s="622"/>
      <c r="CX13" s="622"/>
      <c r="CY13" s="623"/>
      <c r="CZ13" s="659">
        <v>5.8</v>
      </c>
      <c r="DA13" s="659"/>
      <c r="DB13" s="659"/>
      <c r="DC13" s="659"/>
      <c r="DD13" s="627">
        <v>376184</v>
      </c>
      <c r="DE13" s="622"/>
      <c r="DF13" s="622"/>
      <c r="DG13" s="622"/>
      <c r="DH13" s="622"/>
      <c r="DI13" s="622"/>
      <c r="DJ13" s="622"/>
      <c r="DK13" s="622"/>
      <c r="DL13" s="622"/>
      <c r="DM13" s="622"/>
      <c r="DN13" s="622"/>
      <c r="DO13" s="622"/>
      <c r="DP13" s="623"/>
      <c r="DQ13" s="627">
        <v>174280</v>
      </c>
      <c r="DR13" s="622"/>
      <c r="DS13" s="622"/>
      <c r="DT13" s="622"/>
      <c r="DU13" s="622"/>
      <c r="DV13" s="622"/>
      <c r="DW13" s="622"/>
      <c r="DX13" s="622"/>
      <c r="DY13" s="622"/>
      <c r="DZ13" s="622"/>
      <c r="EA13" s="622"/>
      <c r="EB13" s="622"/>
      <c r="EC13" s="658"/>
    </row>
    <row r="14" spans="2:143" ht="11.25" customHeight="1" x14ac:dyDescent="0.2">
      <c r="B14" s="618" t="s">
        <v>247</v>
      </c>
      <c r="C14" s="619"/>
      <c r="D14" s="619"/>
      <c r="E14" s="619"/>
      <c r="F14" s="619"/>
      <c r="G14" s="619"/>
      <c r="H14" s="619"/>
      <c r="I14" s="619"/>
      <c r="J14" s="619"/>
      <c r="K14" s="619"/>
      <c r="L14" s="619"/>
      <c r="M14" s="619"/>
      <c r="N14" s="619"/>
      <c r="O14" s="619"/>
      <c r="P14" s="619"/>
      <c r="Q14" s="620"/>
      <c r="R14" s="621">
        <v>731</v>
      </c>
      <c r="S14" s="622"/>
      <c r="T14" s="622"/>
      <c r="U14" s="622"/>
      <c r="V14" s="622"/>
      <c r="W14" s="622"/>
      <c r="X14" s="622"/>
      <c r="Y14" s="623"/>
      <c r="Z14" s="659">
        <v>0</v>
      </c>
      <c r="AA14" s="659"/>
      <c r="AB14" s="659"/>
      <c r="AC14" s="659"/>
      <c r="AD14" s="660">
        <v>731</v>
      </c>
      <c r="AE14" s="660"/>
      <c r="AF14" s="660"/>
      <c r="AG14" s="660"/>
      <c r="AH14" s="660"/>
      <c r="AI14" s="660"/>
      <c r="AJ14" s="660"/>
      <c r="AK14" s="660"/>
      <c r="AL14" s="624">
        <v>0</v>
      </c>
      <c r="AM14" s="625"/>
      <c r="AN14" s="625"/>
      <c r="AO14" s="661"/>
      <c r="AP14" s="618" t="s">
        <v>248</v>
      </c>
      <c r="AQ14" s="619"/>
      <c r="AR14" s="619"/>
      <c r="AS14" s="619"/>
      <c r="AT14" s="619"/>
      <c r="AU14" s="619"/>
      <c r="AV14" s="619"/>
      <c r="AW14" s="619"/>
      <c r="AX14" s="619"/>
      <c r="AY14" s="619"/>
      <c r="AZ14" s="619"/>
      <c r="BA14" s="619"/>
      <c r="BB14" s="619"/>
      <c r="BC14" s="619"/>
      <c r="BD14" s="619"/>
      <c r="BE14" s="619"/>
      <c r="BF14" s="620"/>
      <c r="BG14" s="621">
        <v>27636</v>
      </c>
      <c r="BH14" s="622"/>
      <c r="BI14" s="622"/>
      <c r="BJ14" s="622"/>
      <c r="BK14" s="622"/>
      <c r="BL14" s="622"/>
      <c r="BM14" s="622"/>
      <c r="BN14" s="623"/>
      <c r="BO14" s="659">
        <v>2.4</v>
      </c>
      <c r="BP14" s="659"/>
      <c r="BQ14" s="659"/>
      <c r="BR14" s="659"/>
      <c r="BS14" s="660" t="s">
        <v>124</v>
      </c>
      <c r="BT14" s="660"/>
      <c r="BU14" s="660"/>
      <c r="BV14" s="660"/>
      <c r="BW14" s="660"/>
      <c r="BX14" s="660"/>
      <c r="BY14" s="660"/>
      <c r="BZ14" s="660"/>
      <c r="CA14" s="660"/>
      <c r="CB14" s="695"/>
      <c r="CD14" s="618" t="s">
        <v>249</v>
      </c>
      <c r="CE14" s="619"/>
      <c r="CF14" s="619"/>
      <c r="CG14" s="619"/>
      <c r="CH14" s="619"/>
      <c r="CI14" s="619"/>
      <c r="CJ14" s="619"/>
      <c r="CK14" s="619"/>
      <c r="CL14" s="619"/>
      <c r="CM14" s="619"/>
      <c r="CN14" s="619"/>
      <c r="CO14" s="619"/>
      <c r="CP14" s="619"/>
      <c r="CQ14" s="620"/>
      <c r="CR14" s="621">
        <v>333253</v>
      </c>
      <c r="CS14" s="622"/>
      <c r="CT14" s="622"/>
      <c r="CU14" s="622"/>
      <c r="CV14" s="622"/>
      <c r="CW14" s="622"/>
      <c r="CX14" s="622"/>
      <c r="CY14" s="623"/>
      <c r="CZ14" s="659">
        <v>3.9</v>
      </c>
      <c r="DA14" s="659"/>
      <c r="DB14" s="659"/>
      <c r="DC14" s="659"/>
      <c r="DD14" s="627">
        <v>49713</v>
      </c>
      <c r="DE14" s="622"/>
      <c r="DF14" s="622"/>
      <c r="DG14" s="622"/>
      <c r="DH14" s="622"/>
      <c r="DI14" s="622"/>
      <c r="DJ14" s="622"/>
      <c r="DK14" s="622"/>
      <c r="DL14" s="622"/>
      <c r="DM14" s="622"/>
      <c r="DN14" s="622"/>
      <c r="DO14" s="622"/>
      <c r="DP14" s="623"/>
      <c r="DQ14" s="627">
        <v>286467</v>
      </c>
      <c r="DR14" s="622"/>
      <c r="DS14" s="622"/>
      <c r="DT14" s="622"/>
      <c r="DU14" s="622"/>
      <c r="DV14" s="622"/>
      <c r="DW14" s="622"/>
      <c r="DX14" s="622"/>
      <c r="DY14" s="622"/>
      <c r="DZ14" s="622"/>
      <c r="EA14" s="622"/>
      <c r="EB14" s="622"/>
      <c r="EC14" s="658"/>
    </row>
    <row r="15" spans="2:143" ht="11.25" customHeight="1" x14ac:dyDescent="0.2">
      <c r="B15" s="618" t="s">
        <v>250</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251</v>
      </c>
      <c r="AQ15" s="619"/>
      <c r="AR15" s="619"/>
      <c r="AS15" s="619"/>
      <c r="AT15" s="619"/>
      <c r="AU15" s="619"/>
      <c r="AV15" s="619"/>
      <c r="AW15" s="619"/>
      <c r="AX15" s="619"/>
      <c r="AY15" s="619"/>
      <c r="AZ15" s="619"/>
      <c r="BA15" s="619"/>
      <c r="BB15" s="619"/>
      <c r="BC15" s="619"/>
      <c r="BD15" s="619"/>
      <c r="BE15" s="619"/>
      <c r="BF15" s="620"/>
      <c r="BG15" s="621">
        <v>59534</v>
      </c>
      <c r="BH15" s="622"/>
      <c r="BI15" s="622"/>
      <c r="BJ15" s="622"/>
      <c r="BK15" s="622"/>
      <c r="BL15" s="622"/>
      <c r="BM15" s="622"/>
      <c r="BN15" s="623"/>
      <c r="BO15" s="659">
        <v>5.2</v>
      </c>
      <c r="BP15" s="659"/>
      <c r="BQ15" s="659"/>
      <c r="BR15" s="659"/>
      <c r="BS15" s="660" t="s">
        <v>124</v>
      </c>
      <c r="BT15" s="660"/>
      <c r="BU15" s="660"/>
      <c r="BV15" s="660"/>
      <c r="BW15" s="660"/>
      <c r="BX15" s="660"/>
      <c r="BY15" s="660"/>
      <c r="BZ15" s="660"/>
      <c r="CA15" s="660"/>
      <c r="CB15" s="695"/>
      <c r="CD15" s="618" t="s">
        <v>252</v>
      </c>
      <c r="CE15" s="619"/>
      <c r="CF15" s="619"/>
      <c r="CG15" s="619"/>
      <c r="CH15" s="619"/>
      <c r="CI15" s="619"/>
      <c r="CJ15" s="619"/>
      <c r="CK15" s="619"/>
      <c r="CL15" s="619"/>
      <c r="CM15" s="619"/>
      <c r="CN15" s="619"/>
      <c r="CO15" s="619"/>
      <c r="CP15" s="619"/>
      <c r="CQ15" s="620"/>
      <c r="CR15" s="621">
        <v>437419</v>
      </c>
      <c r="CS15" s="622"/>
      <c r="CT15" s="622"/>
      <c r="CU15" s="622"/>
      <c r="CV15" s="622"/>
      <c r="CW15" s="622"/>
      <c r="CX15" s="622"/>
      <c r="CY15" s="623"/>
      <c r="CZ15" s="659">
        <v>5.2</v>
      </c>
      <c r="DA15" s="659"/>
      <c r="DB15" s="659"/>
      <c r="DC15" s="659"/>
      <c r="DD15" s="627">
        <v>31814</v>
      </c>
      <c r="DE15" s="622"/>
      <c r="DF15" s="622"/>
      <c r="DG15" s="622"/>
      <c r="DH15" s="622"/>
      <c r="DI15" s="622"/>
      <c r="DJ15" s="622"/>
      <c r="DK15" s="622"/>
      <c r="DL15" s="622"/>
      <c r="DM15" s="622"/>
      <c r="DN15" s="622"/>
      <c r="DO15" s="622"/>
      <c r="DP15" s="623"/>
      <c r="DQ15" s="627">
        <v>345855</v>
      </c>
      <c r="DR15" s="622"/>
      <c r="DS15" s="622"/>
      <c r="DT15" s="622"/>
      <c r="DU15" s="622"/>
      <c r="DV15" s="622"/>
      <c r="DW15" s="622"/>
      <c r="DX15" s="622"/>
      <c r="DY15" s="622"/>
      <c r="DZ15" s="622"/>
      <c r="EA15" s="622"/>
      <c r="EB15" s="622"/>
      <c r="EC15" s="658"/>
    </row>
    <row r="16" spans="2:143" ht="11.25" customHeight="1" x14ac:dyDescent="0.2">
      <c r="B16" s="618" t="s">
        <v>253</v>
      </c>
      <c r="C16" s="619"/>
      <c r="D16" s="619"/>
      <c r="E16" s="619"/>
      <c r="F16" s="619"/>
      <c r="G16" s="619"/>
      <c r="H16" s="619"/>
      <c r="I16" s="619"/>
      <c r="J16" s="619"/>
      <c r="K16" s="619"/>
      <c r="L16" s="619"/>
      <c r="M16" s="619"/>
      <c r="N16" s="619"/>
      <c r="O16" s="619"/>
      <c r="P16" s="619"/>
      <c r="Q16" s="620"/>
      <c r="R16" s="621">
        <v>9875</v>
      </c>
      <c r="S16" s="622"/>
      <c r="T16" s="622"/>
      <c r="U16" s="622"/>
      <c r="V16" s="622"/>
      <c r="W16" s="622"/>
      <c r="X16" s="622"/>
      <c r="Y16" s="623"/>
      <c r="Z16" s="659">
        <v>0.1</v>
      </c>
      <c r="AA16" s="659"/>
      <c r="AB16" s="659"/>
      <c r="AC16" s="659"/>
      <c r="AD16" s="660">
        <v>9875</v>
      </c>
      <c r="AE16" s="660"/>
      <c r="AF16" s="660"/>
      <c r="AG16" s="660"/>
      <c r="AH16" s="660"/>
      <c r="AI16" s="660"/>
      <c r="AJ16" s="660"/>
      <c r="AK16" s="660"/>
      <c r="AL16" s="624">
        <v>0.2</v>
      </c>
      <c r="AM16" s="625"/>
      <c r="AN16" s="625"/>
      <c r="AO16" s="661"/>
      <c r="AP16" s="618" t="s">
        <v>254</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5"/>
      <c r="CD16" s="618" t="s">
        <v>255</v>
      </c>
      <c r="CE16" s="619"/>
      <c r="CF16" s="619"/>
      <c r="CG16" s="619"/>
      <c r="CH16" s="619"/>
      <c r="CI16" s="619"/>
      <c r="CJ16" s="619"/>
      <c r="CK16" s="619"/>
      <c r="CL16" s="619"/>
      <c r="CM16" s="619"/>
      <c r="CN16" s="619"/>
      <c r="CO16" s="619"/>
      <c r="CP16" s="619"/>
      <c r="CQ16" s="620"/>
      <c r="CR16" s="621">
        <v>90099</v>
      </c>
      <c r="CS16" s="622"/>
      <c r="CT16" s="622"/>
      <c r="CU16" s="622"/>
      <c r="CV16" s="622"/>
      <c r="CW16" s="622"/>
      <c r="CX16" s="622"/>
      <c r="CY16" s="623"/>
      <c r="CZ16" s="659">
        <v>1.1000000000000001</v>
      </c>
      <c r="DA16" s="659"/>
      <c r="DB16" s="659"/>
      <c r="DC16" s="659"/>
      <c r="DD16" s="627" t="s">
        <v>124</v>
      </c>
      <c r="DE16" s="622"/>
      <c r="DF16" s="622"/>
      <c r="DG16" s="622"/>
      <c r="DH16" s="622"/>
      <c r="DI16" s="622"/>
      <c r="DJ16" s="622"/>
      <c r="DK16" s="622"/>
      <c r="DL16" s="622"/>
      <c r="DM16" s="622"/>
      <c r="DN16" s="622"/>
      <c r="DO16" s="622"/>
      <c r="DP16" s="623"/>
      <c r="DQ16" s="627">
        <v>24843</v>
      </c>
      <c r="DR16" s="622"/>
      <c r="DS16" s="622"/>
      <c r="DT16" s="622"/>
      <c r="DU16" s="622"/>
      <c r="DV16" s="622"/>
      <c r="DW16" s="622"/>
      <c r="DX16" s="622"/>
      <c r="DY16" s="622"/>
      <c r="DZ16" s="622"/>
      <c r="EA16" s="622"/>
      <c r="EB16" s="622"/>
      <c r="EC16" s="658"/>
    </row>
    <row r="17" spans="2:133" ht="11.25" customHeight="1" x14ac:dyDescent="0.2">
      <c r="B17" s="618" t="s">
        <v>256</v>
      </c>
      <c r="C17" s="619"/>
      <c r="D17" s="619"/>
      <c r="E17" s="619"/>
      <c r="F17" s="619"/>
      <c r="G17" s="619"/>
      <c r="H17" s="619"/>
      <c r="I17" s="619"/>
      <c r="J17" s="619"/>
      <c r="K17" s="619"/>
      <c r="L17" s="619"/>
      <c r="M17" s="619"/>
      <c r="N17" s="619"/>
      <c r="O17" s="619"/>
      <c r="P17" s="619"/>
      <c r="Q17" s="620"/>
      <c r="R17" s="621">
        <v>19647</v>
      </c>
      <c r="S17" s="622"/>
      <c r="T17" s="622"/>
      <c r="U17" s="622"/>
      <c r="V17" s="622"/>
      <c r="W17" s="622"/>
      <c r="X17" s="622"/>
      <c r="Y17" s="623"/>
      <c r="Z17" s="659">
        <v>0.2</v>
      </c>
      <c r="AA17" s="659"/>
      <c r="AB17" s="659"/>
      <c r="AC17" s="659"/>
      <c r="AD17" s="660">
        <v>19647</v>
      </c>
      <c r="AE17" s="660"/>
      <c r="AF17" s="660"/>
      <c r="AG17" s="660"/>
      <c r="AH17" s="660"/>
      <c r="AI17" s="660"/>
      <c r="AJ17" s="660"/>
      <c r="AK17" s="660"/>
      <c r="AL17" s="624">
        <v>0.4</v>
      </c>
      <c r="AM17" s="625"/>
      <c r="AN17" s="625"/>
      <c r="AO17" s="661"/>
      <c r="AP17" s="618" t="s">
        <v>257</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5"/>
      <c r="CD17" s="618" t="s">
        <v>258</v>
      </c>
      <c r="CE17" s="619"/>
      <c r="CF17" s="619"/>
      <c r="CG17" s="619"/>
      <c r="CH17" s="619"/>
      <c r="CI17" s="619"/>
      <c r="CJ17" s="619"/>
      <c r="CK17" s="619"/>
      <c r="CL17" s="619"/>
      <c r="CM17" s="619"/>
      <c r="CN17" s="619"/>
      <c r="CO17" s="619"/>
      <c r="CP17" s="619"/>
      <c r="CQ17" s="620"/>
      <c r="CR17" s="621">
        <v>826474</v>
      </c>
      <c r="CS17" s="622"/>
      <c r="CT17" s="622"/>
      <c r="CU17" s="622"/>
      <c r="CV17" s="622"/>
      <c r="CW17" s="622"/>
      <c r="CX17" s="622"/>
      <c r="CY17" s="623"/>
      <c r="CZ17" s="659">
        <v>9.8000000000000007</v>
      </c>
      <c r="DA17" s="659"/>
      <c r="DB17" s="659"/>
      <c r="DC17" s="659"/>
      <c r="DD17" s="627" t="s">
        <v>124</v>
      </c>
      <c r="DE17" s="622"/>
      <c r="DF17" s="622"/>
      <c r="DG17" s="622"/>
      <c r="DH17" s="622"/>
      <c r="DI17" s="622"/>
      <c r="DJ17" s="622"/>
      <c r="DK17" s="622"/>
      <c r="DL17" s="622"/>
      <c r="DM17" s="622"/>
      <c r="DN17" s="622"/>
      <c r="DO17" s="622"/>
      <c r="DP17" s="623"/>
      <c r="DQ17" s="627">
        <v>790892</v>
      </c>
      <c r="DR17" s="622"/>
      <c r="DS17" s="622"/>
      <c r="DT17" s="622"/>
      <c r="DU17" s="622"/>
      <c r="DV17" s="622"/>
      <c r="DW17" s="622"/>
      <c r="DX17" s="622"/>
      <c r="DY17" s="622"/>
      <c r="DZ17" s="622"/>
      <c r="EA17" s="622"/>
      <c r="EB17" s="622"/>
      <c r="EC17" s="658"/>
    </row>
    <row r="18" spans="2:133" ht="11.25" customHeight="1" x14ac:dyDescent="0.2">
      <c r="B18" s="618" t="s">
        <v>259</v>
      </c>
      <c r="C18" s="619"/>
      <c r="D18" s="619"/>
      <c r="E18" s="619"/>
      <c r="F18" s="619"/>
      <c r="G18" s="619"/>
      <c r="H18" s="619"/>
      <c r="I18" s="619"/>
      <c r="J18" s="619"/>
      <c r="K18" s="619"/>
      <c r="L18" s="619"/>
      <c r="M18" s="619"/>
      <c r="N18" s="619"/>
      <c r="O18" s="619"/>
      <c r="P18" s="619"/>
      <c r="Q18" s="620"/>
      <c r="R18" s="621">
        <v>3617</v>
      </c>
      <c r="S18" s="622"/>
      <c r="T18" s="622"/>
      <c r="U18" s="622"/>
      <c r="V18" s="622"/>
      <c r="W18" s="622"/>
      <c r="X18" s="622"/>
      <c r="Y18" s="623"/>
      <c r="Z18" s="659">
        <v>0</v>
      </c>
      <c r="AA18" s="659"/>
      <c r="AB18" s="659"/>
      <c r="AC18" s="659"/>
      <c r="AD18" s="660">
        <v>3617</v>
      </c>
      <c r="AE18" s="660"/>
      <c r="AF18" s="660"/>
      <c r="AG18" s="660"/>
      <c r="AH18" s="660"/>
      <c r="AI18" s="660"/>
      <c r="AJ18" s="660"/>
      <c r="AK18" s="660"/>
      <c r="AL18" s="624">
        <v>0.1</v>
      </c>
      <c r="AM18" s="625"/>
      <c r="AN18" s="625"/>
      <c r="AO18" s="661"/>
      <c r="AP18" s="618" t="s">
        <v>260</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5"/>
      <c r="CD18" s="618" t="s">
        <v>261</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2">
      <c r="B19" s="618" t="s">
        <v>262</v>
      </c>
      <c r="C19" s="619"/>
      <c r="D19" s="619"/>
      <c r="E19" s="619"/>
      <c r="F19" s="619"/>
      <c r="G19" s="619"/>
      <c r="H19" s="619"/>
      <c r="I19" s="619"/>
      <c r="J19" s="619"/>
      <c r="K19" s="619"/>
      <c r="L19" s="619"/>
      <c r="M19" s="619"/>
      <c r="N19" s="619"/>
      <c r="O19" s="619"/>
      <c r="P19" s="619"/>
      <c r="Q19" s="620"/>
      <c r="R19" s="621">
        <v>3009</v>
      </c>
      <c r="S19" s="622"/>
      <c r="T19" s="622"/>
      <c r="U19" s="622"/>
      <c r="V19" s="622"/>
      <c r="W19" s="622"/>
      <c r="X19" s="622"/>
      <c r="Y19" s="623"/>
      <c r="Z19" s="659">
        <v>0</v>
      </c>
      <c r="AA19" s="659"/>
      <c r="AB19" s="659"/>
      <c r="AC19" s="659"/>
      <c r="AD19" s="660">
        <v>3009</v>
      </c>
      <c r="AE19" s="660"/>
      <c r="AF19" s="660"/>
      <c r="AG19" s="660"/>
      <c r="AH19" s="660"/>
      <c r="AI19" s="660"/>
      <c r="AJ19" s="660"/>
      <c r="AK19" s="660"/>
      <c r="AL19" s="624">
        <v>0.1</v>
      </c>
      <c r="AM19" s="625"/>
      <c r="AN19" s="625"/>
      <c r="AO19" s="661"/>
      <c r="AP19" s="618" t="s">
        <v>263</v>
      </c>
      <c r="AQ19" s="619"/>
      <c r="AR19" s="619"/>
      <c r="AS19" s="619"/>
      <c r="AT19" s="619"/>
      <c r="AU19" s="619"/>
      <c r="AV19" s="619"/>
      <c r="AW19" s="619"/>
      <c r="AX19" s="619"/>
      <c r="AY19" s="619"/>
      <c r="AZ19" s="619"/>
      <c r="BA19" s="619"/>
      <c r="BB19" s="619"/>
      <c r="BC19" s="619"/>
      <c r="BD19" s="619"/>
      <c r="BE19" s="619"/>
      <c r="BF19" s="620"/>
      <c r="BG19" s="621">
        <v>12215</v>
      </c>
      <c r="BH19" s="622"/>
      <c r="BI19" s="622"/>
      <c r="BJ19" s="622"/>
      <c r="BK19" s="622"/>
      <c r="BL19" s="622"/>
      <c r="BM19" s="622"/>
      <c r="BN19" s="623"/>
      <c r="BO19" s="659">
        <v>1.1000000000000001</v>
      </c>
      <c r="BP19" s="659"/>
      <c r="BQ19" s="659"/>
      <c r="BR19" s="659"/>
      <c r="BS19" s="660" t="s">
        <v>124</v>
      </c>
      <c r="BT19" s="660"/>
      <c r="BU19" s="660"/>
      <c r="BV19" s="660"/>
      <c r="BW19" s="660"/>
      <c r="BX19" s="660"/>
      <c r="BY19" s="660"/>
      <c r="BZ19" s="660"/>
      <c r="CA19" s="660"/>
      <c r="CB19" s="695"/>
      <c r="CD19" s="618" t="s">
        <v>264</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2">
      <c r="B20" s="696" t="s">
        <v>265</v>
      </c>
      <c r="C20" s="697"/>
      <c r="D20" s="697"/>
      <c r="E20" s="697"/>
      <c r="F20" s="697"/>
      <c r="G20" s="697"/>
      <c r="H20" s="697"/>
      <c r="I20" s="697"/>
      <c r="J20" s="697"/>
      <c r="K20" s="697"/>
      <c r="L20" s="697"/>
      <c r="M20" s="697"/>
      <c r="N20" s="697"/>
      <c r="O20" s="697"/>
      <c r="P20" s="697"/>
      <c r="Q20" s="698"/>
      <c r="R20" s="621">
        <v>608</v>
      </c>
      <c r="S20" s="622"/>
      <c r="T20" s="622"/>
      <c r="U20" s="622"/>
      <c r="V20" s="622"/>
      <c r="W20" s="622"/>
      <c r="X20" s="622"/>
      <c r="Y20" s="623"/>
      <c r="Z20" s="659">
        <v>0</v>
      </c>
      <c r="AA20" s="659"/>
      <c r="AB20" s="659"/>
      <c r="AC20" s="659"/>
      <c r="AD20" s="660">
        <v>608</v>
      </c>
      <c r="AE20" s="660"/>
      <c r="AF20" s="660"/>
      <c r="AG20" s="660"/>
      <c r="AH20" s="660"/>
      <c r="AI20" s="660"/>
      <c r="AJ20" s="660"/>
      <c r="AK20" s="660"/>
      <c r="AL20" s="624">
        <v>0</v>
      </c>
      <c r="AM20" s="625"/>
      <c r="AN20" s="625"/>
      <c r="AO20" s="661"/>
      <c r="AP20" s="618" t="s">
        <v>266</v>
      </c>
      <c r="AQ20" s="619"/>
      <c r="AR20" s="619"/>
      <c r="AS20" s="619"/>
      <c r="AT20" s="619"/>
      <c r="AU20" s="619"/>
      <c r="AV20" s="619"/>
      <c r="AW20" s="619"/>
      <c r="AX20" s="619"/>
      <c r="AY20" s="619"/>
      <c r="AZ20" s="619"/>
      <c r="BA20" s="619"/>
      <c r="BB20" s="619"/>
      <c r="BC20" s="619"/>
      <c r="BD20" s="619"/>
      <c r="BE20" s="619"/>
      <c r="BF20" s="620"/>
      <c r="BG20" s="621">
        <v>12215</v>
      </c>
      <c r="BH20" s="622"/>
      <c r="BI20" s="622"/>
      <c r="BJ20" s="622"/>
      <c r="BK20" s="622"/>
      <c r="BL20" s="622"/>
      <c r="BM20" s="622"/>
      <c r="BN20" s="623"/>
      <c r="BO20" s="659">
        <v>1.1000000000000001</v>
      </c>
      <c r="BP20" s="659"/>
      <c r="BQ20" s="659"/>
      <c r="BR20" s="659"/>
      <c r="BS20" s="660" t="s">
        <v>124</v>
      </c>
      <c r="BT20" s="660"/>
      <c r="BU20" s="660"/>
      <c r="BV20" s="660"/>
      <c r="BW20" s="660"/>
      <c r="BX20" s="660"/>
      <c r="BY20" s="660"/>
      <c r="BZ20" s="660"/>
      <c r="CA20" s="660"/>
      <c r="CB20" s="695"/>
      <c r="CD20" s="618" t="s">
        <v>267</v>
      </c>
      <c r="CE20" s="619"/>
      <c r="CF20" s="619"/>
      <c r="CG20" s="619"/>
      <c r="CH20" s="619"/>
      <c r="CI20" s="619"/>
      <c r="CJ20" s="619"/>
      <c r="CK20" s="619"/>
      <c r="CL20" s="619"/>
      <c r="CM20" s="619"/>
      <c r="CN20" s="619"/>
      <c r="CO20" s="619"/>
      <c r="CP20" s="619"/>
      <c r="CQ20" s="620"/>
      <c r="CR20" s="621">
        <v>8453313</v>
      </c>
      <c r="CS20" s="622"/>
      <c r="CT20" s="622"/>
      <c r="CU20" s="622"/>
      <c r="CV20" s="622"/>
      <c r="CW20" s="622"/>
      <c r="CX20" s="622"/>
      <c r="CY20" s="623"/>
      <c r="CZ20" s="659">
        <v>100</v>
      </c>
      <c r="DA20" s="659"/>
      <c r="DB20" s="659"/>
      <c r="DC20" s="659"/>
      <c r="DD20" s="627">
        <v>713536</v>
      </c>
      <c r="DE20" s="622"/>
      <c r="DF20" s="622"/>
      <c r="DG20" s="622"/>
      <c r="DH20" s="622"/>
      <c r="DI20" s="622"/>
      <c r="DJ20" s="622"/>
      <c r="DK20" s="622"/>
      <c r="DL20" s="622"/>
      <c r="DM20" s="622"/>
      <c r="DN20" s="622"/>
      <c r="DO20" s="622"/>
      <c r="DP20" s="623"/>
      <c r="DQ20" s="627">
        <v>5155811</v>
      </c>
      <c r="DR20" s="622"/>
      <c r="DS20" s="622"/>
      <c r="DT20" s="622"/>
      <c r="DU20" s="622"/>
      <c r="DV20" s="622"/>
      <c r="DW20" s="622"/>
      <c r="DX20" s="622"/>
      <c r="DY20" s="622"/>
      <c r="DZ20" s="622"/>
      <c r="EA20" s="622"/>
      <c r="EB20" s="622"/>
      <c r="EC20" s="658"/>
    </row>
    <row r="21" spans="2:133" ht="11.25" customHeight="1" x14ac:dyDescent="0.2">
      <c r="B21" s="618" t="s">
        <v>268</v>
      </c>
      <c r="C21" s="619"/>
      <c r="D21" s="619"/>
      <c r="E21" s="619"/>
      <c r="F21" s="619"/>
      <c r="G21" s="619"/>
      <c r="H21" s="619"/>
      <c r="I21" s="619"/>
      <c r="J21" s="619"/>
      <c r="K21" s="619"/>
      <c r="L21" s="619"/>
      <c r="M21" s="619"/>
      <c r="N21" s="619"/>
      <c r="O21" s="619"/>
      <c r="P21" s="619"/>
      <c r="Q21" s="620"/>
      <c r="R21" s="621">
        <v>3902500</v>
      </c>
      <c r="S21" s="622"/>
      <c r="T21" s="622"/>
      <c r="U21" s="622"/>
      <c r="V21" s="622"/>
      <c r="W21" s="622"/>
      <c r="X21" s="622"/>
      <c r="Y21" s="623"/>
      <c r="Z21" s="659">
        <v>43.9</v>
      </c>
      <c r="AA21" s="659"/>
      <c r="AB21" s="659"/>
      <c r="AC21" s="659"/>
      <c r="AD21" s="660">
        <v>2899907</v>
      </c>
      <c r="AE21" s="660"/>
      <c r="AF21" s="660"/>
      <c r="AG21" s="660"/>
      <c r="AH21" s="660"/>
      <c r="AI21" s="660"/>
      <c r="AJ21" s="660"/>
      <c r="AK21" s="660"/>
      <c r="AL21" s="624">
        <v>66.3</v>
      </c>
      <c r="AM21" s="625"/>
      <c r="AN21" s="625"/>
      <c r="AO21" s="661"/>
      <c r="AP21" s="618" t="s">
        <v>269</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270</v>
      </c>
      <c r="C22" s="619"/>
      <c r="D22" s="619"/>
      <c r="E22" s="619"/>
      <c r="F22" s="619"/>
      <c r="G22" s="619"/>
      <c r="H22" s="619"/>
      <c r="I22" s="619"/>
      <c r="J22" s="619"/>
      <c r="K22" s="619"/>
      <c r="L22" s="619"/>
      <c r="M22" s="619"/>
      <c r="N22" s="619"/>
      <c r="O22" s="619"/>
      <c r="P22" s="619"/>
      <c r="Q22" s="620"/>
      <c r="R22" s="621">
        <v>2899907</v>
      </c>
      <c r="S22" s="622"/>
      <c r="T22" s="622"/>
      <c r="U22" s="622"/>
      <c r="V22" s="622"/>
      <c r="W22" s="622"/>
      <c r="X22" s="622"/>
      <c r="Y22" s="623"/>
      <c r="Z22" s="659">
        <v>32.700000000000003</v>
      </c>
      <c r="AA22" s="659"/>
      <c r="AB22" s="659"/>
      <c r="AC22" s="659"/>
      <c r="AD22" s="660">
        <v>2899907</v>
      </c>
      <c r="AE22" s="660"/>
      <c r="AF22" s="660"/>
      <c r="AG22" s="660"/>
      <c r="AH22" s="660"/>
      <c r="AI22" s="660"/>
      <c r="AJ22" s="660"/>
      <c r="AK22" s="660"/>
      <c r="AL22" s="624">
        <v>66.3</v>
      </c>
      <c r="AM22" s="625"/>
      <c r="AN22" s="625"/>
      <c r="AO22" s="661"/>
      <c r="AP22" s="618" t="s">
        <v>271</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273</v>
      </c>
      <c r="C23" s="619"/>
      <c r="D23" s="619"/>
      <c r="E23" s="619"/>
      <c r="F23" s="619"/>
      <c r="G23" s="619"/>
      <c r="H23" s="619"/>
      <c r="I23" s="619"/>
      <c r="J23" s="619"/>
      <c r="K23" s="619"/>
      <c r="L23" s="619"/>
      <c r="M23" s="619"/>
      <c r="N23" s="619"/>
      <c r="O23" s="619"/>
      <c r="P23" s="619"/>
      <c r="Q23" s="620"/>
      <c r="R23" s="621">
        <v>1002593</v>
      </c>
      <c r="S23" s="622"/>
      <c r="T23" s="622"/>
      <c r="U23" s="622"/>
      <c r="V23" s="622"/>
      <c r="W23" s="622"/>
      <c r="X23" s="622"/>
      <c r="Y23" s="623"/>
      <c r="Z23" s="659">
        <v>11.3</v>
      </c>
      <c r="AA23" s="659"/>
      <c r="AB23" s="659"/>
      <c r="AC23" s="659"/>
      <c r="AD23" s="660" t="s">
        <v>124</v>
      </c>
      <c r="AE23" s="660"/>
      <c r="AF23" s="660"/>
      <c r="AG23" s="660"/>
      <c r="AH23" s="660"/>
      <c r="AI23" s="660"/>
      <c r="AJ23" s="660"/>
      <c r="AK23" s="660"/>
      <c r="AL23" s="624" t="s">
        <v>124</v>
      </c>
      <c r="AM23" s="625"/>
      <c r="AN23" s="625"/>
      <c r="AO23" s="661"/>
      <c r="AP23" s="618" t="s">
        <v>274</v>
      </c>
      <c r="AQ23" s="699"/>
      <c r="AR23" s="699"/>
      <c r="AS23" s="699"/>
      <c r="AT23" s="699"/>
      <c r="AU23" s="699"/>
      <c r="AV23" s="699"/>
      <c r="AW23" s="699"/>
      <c r="AX23" s="699"/>
      <c r="AY23" s="699"/>
      <c r="AZ23" s="699"/>
      <c r="BA23" s="699"/>
      <c r="BB23" s="699"/>
      <c r="BC23" s="699"/>
      <c r="BD23" s="699"/>
      <c r="BE23" s="699"/>
      <c r="BF23" s="700"/>
      <c r="BG23" s="621">
        <v>12215</v>
      </c>
      <c r="BH23" s="622"/>
      <c r="BI23" s="622"/>
      <c r="BJ23" s="622"/>
      <c r="BK23" s="622"/>
      <c r="BL23" s="622"/>
      <c r="BM23" s="622"/>
      <c r="BN23" s="623"/>
      <c r="BO23" s="659">
        <v>1.1000000000000001</v>
      </c>
      <c r="BP23" s="659"/>
      <c r="BQ23" s="659"/>
      <c r="BR23" s="659"/>
      <c r="BS23" s="660" t="s">
        <v>124</v>
      </c>
      <c r="BT23" s="660"/>
      <c r="BU23" s="660"/>
      <c r="BV23" s="660"/>
      <c r="BW23" s="660"/>
      <c r="BX23" s="660"/>
      <c r="BY23" s="660"/>
      <c r="BZ23" s="660"/>
      <c r="CA23" s="660"/>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x14ac:dyDescent="0.2">
      <c r="B24" s="618" t="s">
        <v>280</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59" t="s">
        <v>124</v>
      </c>
      <c r="AA24" s="659"/>
      <c r="AB24" s="659"/>
      <c r="AC24" s="659"/>
      <c r="AD24" s="660" t="s">
        <v>124</v>
      </c>
      <c r="AE24" s="660"/>
      <c r="AF24" s="660"/>
      <c r="AG24" s="660"/>
      <c r="AH24" s="660"/>
      <c r="AI24" s="660"/>
      <c r="AJ24" s="660"/>
      <c r="AK24" s="660"/>
      <c r="AL24" s="624" t="s">
        <v>124</v>
      </c>
      <c r="AM24" s="625"/>
      <c r="AN24" s="625"/>
      <c r="AO24" s="661"/>
      <c r="AP24" s="618" t="s">
        <v>281</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5"/>
      <c r="CD24" s="676" t="s">
        <v>282</v>
      </c>
      <c r="CE24" s="677"/>
      <c r="CF24" s="677"/>
      <c r="CG24" s="677"/>
      <c r="CH24" s="677"/>
      <c r="CI24" s="677"/>
      <c r="CJ24" s="677"/>
      <c r="CK24" s="677"/>
      <c r="CL24" s="677"/>
      <c r="CM24" s="677"/>
      <c r="CN24" s="677"/>
      <c r="CO24" s="677"/>
      <c r="CP24" s="677"/>
      <c r="CQ24" s="678"/>
      <c r="CR24" s="673">
        <v>2318983</v>
      </c>
      <c r="CS24" s="674"/>
      <c r="CT24" s="674"/>
      <c r="CU24" s="674"/>
      <c r="CV24" s="674"/>
      <c r="CW24" s="674"/>
      <c r="CX24" s="674"/>
      <c r="CY24" s="702"/>
      <c r="CZ24" s="703">
        <v>27.4</v>
      </c>
      <c r="DA24" s="685"/>
      <c r="DB24" s="685"/>
      <c r="DC24" s="705"/>
      <c r="DD24" s="701">
        <v>1830056</v>
      </c>
      <c r="DE24" s="674"/>
      <c r="DF24" s="674"/>
      <c r="DG24" s="674"/>
      <c r="DH24" s="674"/>
      <c r="DI24" s="674"/>
      <c r="DJ24" s="674"/>
      <c r="DK24" s="702"/>
      <c r="DL24" s="701">
        <v>1766683</v>
      </c>
      <c r="DM24" s="674"/>
      <c r="DN24" s="674"/>
      <c r="DO24" s="674"/>
      <c r="DP24" s="674"/>
      <c r="DQ24" s="674"/>
      <c r="DR24" s="674"/>
      <c r="DS24" s="674"/>
      <c r="DT24" s="674"/>
      <c r="DU24" s="674"/>
      <c r="DV24" s="702"/>
      <c r="DW24" s="703">
        <v>40.200000000000003</v>
      </c>
      <c r="DX24" s="685"/>
      <c r="DY24" s="685"/>
      <c r="DZ24" s="685"/>
      <c r="EA24" s="685"/>
      <c r="EB24" s="685"/>
      <c r="EC24" s="704"/>
    </row>
    <row r="25" spans="2:133" ht="11.25" customHeight="1" x14ac:dyDescent="0.2">
      <c r="B25" s="618" t="s">
        <v>283</v>
      </c>
      <c r="C25" s="619"/>
      <c r="D25" s="619"/>
      <c r="E25" s="619"/>
      <c r="F25" s="619"/>
      <c r="G25" s="619"/>
      <c r="H25" s="619"/>
      <c r="I25" s="619"/>
      <c r="J25" s="619"/>
      <c r="K25" s="619"/>
      <c r="L25" s="619"/>
      <c r="M25" s="619"/>
      <c r="N25" s="619"/>
      <c r="O25" s="619"/>
      <c r="P25" s="619"/>
      <c r="Q25" s="620"/>
      <c r="R25" s="621">
        <v>5384947</v>
      </c>
      <c r="S25" s="622"/>
      <c r="T25" s="622"/>
      <c r="U25" s="622"/>
      <c r="V25" s="622"/>
      <c r="W25" s="622"/>
      <c r="X25" s="622"/>
      <c r="Y25" s="623"/>
      <c r="Z25" s="659">
        <v>60.6</v>
      </c>
      <c r="AA25" s="659"/>
      <c r="AB25" s="659"/>
      <c r="AC25" s="659"/>
      <c r="AD25" s="660">
        <v>4370139</v>
      </c>
      <c r="AE25" s="660"/>
      <c r="AF25" s="660"/>
      <c r="AG25" s="660"/>
      <c r="AH25" s="660"/>
      <c r="AI25" s="660"/>
      <c r="AJ25" s="660"/>
      <c r="AK25" s="660"/>
      <c r="AL25" s="624">
        <v>99.9</v>
      </c>
      <c r="AM25" s="625"/>
      <c r="AN25" s="625"/>
      <c r="AO25" s="661"/>
      <c r="AP25" s="618" t="s">
        <v>284</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5"/>
      <c r="CD25" s="618" t="s">
        <v>285</v>
      </c>
      <c r="CE25" s="619"/>
      <c r="CF25" s="619"/>
      <c r="CG25" s="619"/>
      <c r="CH25" s="619"/>
      <c r="CI25" s="619"/>
      <c r="CJ25" s="619"/>
      <c r="CK25" s="619"/>
      <c r="CL25" s="619"/>
      <c r="CM25" s="619"/>
      <c r="CN25" s="619"/>
      <c r="CO25" s="619"/>
      <c r="CP25" s="619"/>
      <c r="CQ25" s="620"/>
      <c r="CR25" s="621">
        <v>860581</v>
      </c>
      <c r="CS25" s="634"/>
      <c r="CT25" s="634"/>
      <c r="CU25" s="634"/>
      <c r="CV25" s="634"/>
      <c r="CW25" s="634"/>
      <c r="CX25" s="634"/>
      <c r="CY25" s="635"/>
      <c r="CZ25" s="624">
        <v>10.199999999999999</v>
      </c>
      <c r="DA25" s="636"/>
      <c r="DB25" s="636"/>
      <c r="DC25" s="637"/>
      <c r="DD25" s="627">
        <v>841112</v>
      </c>
      <c r="DE25" s="634"/>
      <c r="DF25" s="634"/>
      <c r="DG25" s="634"/>
      <c r="DH25" s="634"/>
      <c r="DI25" s="634"/>
      <c r="DJ25" s="634"/>
      <c r="DK25" s="635"/>
      <c r="DL25" s="627">
        <v>787143</v>
      </c>
      <c r="DM25" s="634"/>
      <c r="DN25" s="634"/>
      <c r="DO25" s="634"/>
      <c r="DP25" s="634"/>
      <c r="DQ25" s="634"/>
      <c r="DR25" s="634"/>
      <c r="DS25" s="634"/>
      <c r="DT25" s="634"/>
      <c r="DU25" s="634"/>
      <c r="DV25" s="635"/>
      <c r="DW25" s="624">
        <v>17.899999999999999</v>
      </c>
      <c r="DX25" s="636"/>
      <c r="DY25" s="636"/>
      <c r="DZ25" s="636"/>
      <c r="EA25" s="636"/>
      <c r="EB25" s="636"/>
      <c r="EC25" s="648"/>
    </row>
    <row r="26" spans="2:133" ht="11.25" customHeight="1" x14ac:dyDescent="0.2">
      <c r="B26" s="618" t="s">
        <v>286</v>
      </c>
      <c r="C26" s="619"/>
      <c r="D26" s="619"/>
      <c r="E26" s="619"/>
      <c r="F26" s="619"/>
      <c r="G26" s="619"/>
      <c r="H26" s="619"/>
      <c r="I26" s="619"/>
      <c r="J26" s="619"/>
      <c r="K26" s="619"/>
      <c r="L26" s="619"/>
      <c r="M26" s="619"/>
      <c r="N26" s="619"/>
      <c r="O26" s="619"/>
      <c r="P26" s="619"/>
      <c r="Q26" s="620"/>
      <c r="R26" s="621">
        <v>921</v>
      </c>
      <c r="S26" s="622"/>
      <c r="T26" s="622"/>
      <c r="U26" s="622"/>
      <c r="V26" s="622"/>
      <c r="W26" s="622"/>
      <c r="X26" s="622"/>
      <c r="Y26" s="623"/>
      <c r="Z26" s="659">
        <v>0</v>
      </c>
      <c r="AA26" s="659"/>
      <c r="AB26" s="659"/>
      <c r="AC26" s="659"/>
      <c r="AD26" s="660">
        <v>921</v>
      </c>
      <c r="AE26" s="660"/>
      <c r="AF26" s="660"/>
      <c r="AG26" s="660"/>
      <c r="AH26" s="660"/>
      <c r="AI26" s="660"/>
      <c r="AJ26" s="660"/>
      <c r="AK26" s="660"/>
      <c r="AL26" s="624">
        <v>0</v>
      </c>
      <c r="AM26" s="625"/>
      <c r="AN26" s="625"/>
      <c r="AO26" s="661"/>
      <c r="AP26" s="618" t="s">
        <v>287</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5"/>
      <c r="CD26" s="618" t="s">
        <v>288</v>
      </c>
      <c r="CE26" s="619"/>
      <c r="CF26" s="619"/>
      <c r="CG26" s="619"/>
      <c r="CH26" s="619"/>
      <c r="CI26" s="619"/>
      <c r="CJ26" s="619"/>
      <c r="CK26" s="619"/>
      <c r="CL26" s="619"/>
      <c r="CM26" s="619"/>
      <c r="CN26" s="619"/>
      <c r="CO26" s="619"/>
      <c r="CP26" s="619"/>
      <c r="CQ26" s="620"/>
      <c r="CR26" s="621">
        <v>544977</v>
      </c>
      <c r="CS26" s="622"/>
      <c r="CT26" s="622"/>
      <c r="CU26" s="622"/>
      <c r="CV26" s="622"/>
      <c r="CW26" s="622"/>
      <c r="CX26" s="622"/>
      <c r="CY26" s="623"/>
      <c r="CZ26" s="624">
        <v>6.4</v>
      </c>
      <c r="DA26" s="636"/>
      <c r="DB26" s="636"/>
      <c r="DC26" s="637"/>
      <c r="DD26" s="627">
        <v>525508</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2">
      <c r="B27" s="618" t="s">
        <v>289</v>
      </c>
      <c r="C27" s="619"/>
      <c r="D27" s="619"/>
      <c r="E27" s="619"/>
      <c r="F27" s="619"/>
      <c r="G27" s="619"/>
      <c r="H27" s="619"/>
      <c r="I27" s="619"/>
      <c r="J27" s="619"/>
      <c r="K27" s="619"/>
      <c r="L27" s="619"/>
      <c r="M27" s="619"/>
      <c r="N27" s="619"/>
      <c r="O27" s="619"/>
      <c r="P27" s="619"/>
      <c r="Q27" s="620"/>
      <c r="R27" s="621">
        <v>16190</v>
      </c>
      <c r="S27" s="622"/>
      <c r="T27" s="622"/>
      <c r="U27" s="622"/>
      <c r="V27" s="622"/>
      <c r="W27" s="622"/>
      <c r="X27" s="622"/>
      <c r="Y27" s="623"/>
      <c r="Z27" s="659">
        <v>0.2</v>
      </c>
      <c r="AA27" s="659"/>
      <c r="AB27" s="659"/>
      <c r="AC27" s="659"/>
      <c r="AD27" s="660" t="s">
        <v>124</v>
      </c>
      <c r="AE27" s="660"/>
      <c r="AF27" s="660"/>
      <c r="AG27" s="660"/>
      <c r="AH27" s="660"/>
      <c r="AI27" s="660"/>
      <c r="AJ27" s="660"/>
      <c r="AK27" s="660"/>
      <c r="AL27" s="624" t="s">
        <v>124</v>
      </c>
      <c r="AM27" s="625"/>
      <c r="AN27" s="625"/>
      <c r="AO27" s="661"/>
      <c r="AP27" s="618" t="s">
        <v>290</v>
      </c>
      <c r="AQ27" s="619"/>
      <c r="AR27" s="619"/>
      <c r="AS27" s="619"/>
      <c r="AT27" s="619"/>
      <c r="AU27" s="619"/>
      <c r="AV27" s="619"/>
      <c r="AW27" s="619"/>
      <c r="AX27" s="619"/>
      <c r="AY27" s="619"/>
      <c r="AZ27" s="619"/>
      <c r="BA27" s="619"/>
      <c r="BB27" s="619"/>
      <c r="BC27" s="619"/>
      <c r="BD27" s="619"/>
      <c r="BE27" s="619"/>
      <c r="BF27" s="620"/>
      <c r="BG27" s="621">
        <v>1135051</v>
      </c>
      <c r="BH27" s="622"/>
      <c r="BI27" s="622"/>
      <c r="BJ27" s="622"/>
      <c r="BK27" s="622"/>
      <c r="BL27" s="622"/>
      <c r="BM27" s="622"/>
      <c r="BN27" s="623"/>
      <c r="BO27" s="659">
        <v>100</v>
      </c>
      <c r="BP27" s="659"/>
      <c r="BQ27" s="659"/>
      <c r="BR27" s="659"/>
      <c r="BS27" s="660">
        <v>76999</v>
      </c>
      <c r="BT27" s="660"/>
      <c r="BU27" s="660"/>
      <c r="BV27" s="660"/>
      <c r="BW27" s="660"/>
      <c r="BX27" s="660"/>
      <c r="BY27" s="660"/>
      <c r="BZ27" s="660"/>
      <c r="CA27" s="660"/>
      <c r="CB27" s="695"/>
      <c r="CD27" s="618" t="s">
        <v>291</v>
      </c>
      <c r="CE27" s="619"/>
      <c r="CF27" s="619"/>
      <c r="CG27" s="619"/>
      <c r="CH27" s="619"/>
      <c r="CI27" s="619"/>
      <c r="CJ27" s="619"/>
      <c r="CK27" s="619"/>
      <c r="CL27" s="619"/>
      <c r="CM27" s="619"/>
      <c r="CN27" s="619"/>
      <c r="CO27" s="619"/>
      <c r="CP27" s="619"/>
      <c r="CQ27" s="620"/>
      <c r="CR27" s="621">
        <v>631928</v>
      </c>
      <c r="CS27" s="634"/>
      <c r="CT27" s="634"/>
      <c r="CU27" s="634"/>
      <c r="CV27" s="634"/>
      <c r="CW27" s="634"/>
      <c r="CX27" s="634"/>
      <c r="CY27" s="635"/>
      <c r="CZ27" s="624">
        <v>7.5</v>
      </c>
      <c r="DA27" s="636"/>
      <c r="DB27" s="636"/>
      <c r="DC27" s="637"/>
      <c r="DD27" s="627">
        <v>198052</v>
      </c>
      <c r="DE27" s="634"/>
      <c r="DF27" s="634"/>
      <c r="DG27" s="634"/>
      <c r="DH27" s="634"/>
      <c r="DI27" s="634"/>
      <c r="DJ27" s="634"/>
      <c r="DK27" s="635"/>
      <c r="DL27" s="627">
        <v>188648</v>
      </c>
      <c r="DM27" s="634"/>
      <c r="DN27" s="634"/>
      <c r="DO27" s="634"/>
      <c r="DP27" s="634"/>
      <c r="DQ27" s="634"/>
      <c r="DR27" s="634"/>
      <c r="DS27" s="634"/>
      <c r="DT27" s="634"/>
      <c r="DU27" s="634"/>
      <c r="DV27" s="635"/>
      <c r="DW27" s="624">
        <v>4.3</v>
      </c>
      <c r="DX27" s="636"/>
      <c r="DY27" s="636"/>
      <c r="DZ27" s="636"/>
      <c r="EA27" s="636"/>
      <c r="EB27" s="636"/>
      <c r="EC27" s="648"/>
    </row>
    <row r="28" spans="2:133" ht="11.25" customHeight="1" x14ac:dyDescent="0.2">
      <c r="B28" s="618" t="s">
        <v>292</v>
      </c>
      <c r="C28" s="619"/>
      <c r="D28" s="619"/>
      <c r="E28" s="619"/>
      <c r="F28" s="619"/>
      <c r="G28" s="619"/>
      <c r="H28" s="619"/>
      <c r="I28" s="619"/>
      <c r="J28" s="619"/>
      <c r="K28" s="619"/>
      <c r="L28" s="619"/>
      <c r="M28" s="619"/>
      <c r="N28" s="619"/>
      <c r="O28" s="619"/>
      <c r="P28" s="619"/>
      <c r="Q28" s="620"/>
      <c r="R28" s="621">
        <v>30122</v>
      </c>
      <c r="S28" s="622"/>
      <c r="T28" s="622"/>
      <c r="U28" s="622"/>
      <c r="V28" s="622"/>
      <c r="W28" s="622"/>
      <c r="X28" s="622"/>
      <c r="Y28" s="623"/>
      <c r="Z28" s="659">
        <v>0.3</v>
      </c>
      <c r="AA28" s="659"/>
      <c r="AB28" s="659"/>
      <c r="AC28" s="659"/>
      <c r="AD28" s="660">
        <v>2364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293</v>
      </c>
      <c r="CE28" s="619"/>
      <c r="CF28" s="619"/>
      <c r="CG28" s="619"/>
      <c r="CH28" s="619"/>
      <c r="CI28" s="619"/>
      <c r="CJ28" s="619"/>
      <c r="CK28" s="619"/>
      <c r="CL28" s="619"/>
      <c r="CM28" s="619"/>
      <c r="CN28" s="619"/>
      <c r="CO28" s="619"/>
      <c r="CP28" s="619"/>
      <c r="CQ28" s="620"/>
      <c r="CR28" s="621">
        <v>826474</v>
      </c>
      <c r="CS28" s="622"/>
      <c r="CT28" s="622"/>
      <c r="CU28" s="622"/>
      <c r="CV28" s="622"/>
      <c r="CW28" s="622"/>
      <c r="CX28" s="622"/>
      <c r="CY28" s="623"/>
      <c r="CZ28" s="624">
        <v>9.8000000000000007</v>
      </c>
      <c r="DA28" s="636"/>
      <c r="DB28" s="636"/>
      <c r="DC28" s="637"/>
      <c r="DD28" s="627">
        <v>790892</v>
      </c>
      <c r="DE28" s="622"/>
      <c r="DF28" s="622"/>
      <c r="DG28" s="622"/>
      <c r="DH28" s="622"/>
      <c r="DI28" s="622"/>
      <c r="DJ28" s="622"/>
      <c r="DK28" s="623"/>
      <c r="DL28" s="627">
        <v>790892</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2">
      <c r="B29" s="618" t="s">
        <v>294</v>
      </c>
      <c r="C29" s="619"/>
      <c r="D29" s="619"/>
      <c r="E29" s="619"/>
      <c r="F29" s="619"/>
      <c r="G29" s="619"/>
      <c r="H29" s="619"/>
      <c r="I29" s="619"/>
      <c r="J29" s="619"/>
      <c r="K29" s="619"/>
      <c r="L29" s="619"/>
      <c r="M29" s="619"/>
      <c r="N29" s="619"/>
      <c r="O29" s="619"/>
      <c r="P29" s="619"/>
      <c r="Q29" s="620"/>
      <c r="R29" s="621">
        <v>13152</v>
      </c>
      <c r="S29" s="622"/>
      <c r="T29" s="622"/>
      <c r="U29" s="622"/>
      <c r="V29" s="622"/>
      <c r="W29" s="622"/>
      <c r="X29" s="622"/>
      <c r="Y29" s="623"/>
      <c r="Z29" s="659">
        <v>0.1</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295</v>
      </c>
      <c r="CE29" s="641"/>
      <c r="CF29" s="618" t="s">
        <v>68</v>
      </c>
      <c r="CG29" s="619"/>
      <c r="CH29" s="619"/>
      <c r="CI29" s="619"/>
      <c r="CJ29" s="619"/>
      <c r="CK29" s="619"/>
      <c r="CL29" s="619"/>
      <c r="CM29" s="619"/>
      <c r="CN29" s="619"/>
      <c r="CO29" s="619"/>
      <c r="CP29" s="619"/>
      <c r="CQ29" s="620"/>
      <c r="CR29" s="621">
        <v>826474</v>
      </c>
      <c r="CS29" s="634"/>
      <c r="CT29" s="634"/>
      <c r="CU29" s="634"/>
      <c r="CV29" s="634"/>
      <c r="CW29" s="634"/>
      <c r="CX29" s="634"/>
      <c r="CY29" s="635"/>
      <c r="CZ29" s="624">
        <v>9.8000000000000007</v>
      </c>
      <c r="DA29" s="636"/>
      <c r="DB29" s="636"/>
      <c r="DC29" s="637"/>
      <c r="DD29" s="627">
        <v>790892</v>
      </c>
      <c r="DE29" s="634"/>
      <c r="DF29" s="634"/>
      <c r="DG29" s="634"/>
      <c r="DH29" s="634"/>
      <c r="DI29" s="634"/>
      <c r="DJ29" s="634"/>
      <c r="DK29" s="635"/>
      <c r="DL29" s="627">
        <v>790892</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2">
      <c r="B30" s="618" t="s">
        <v>296</v>
      </c>
      <c r="C30" s="619"/>
      <c r="D30" s="619"/>
      <c r="E30" s="619"/>
      <c r="F30" s="619"/>
      <c r="G30" s="619"/>
      <c r="H30" s="619"/>
      <c r="I30" s="619"/>
      <c r="J30" s="619"/>
      <c r="K30" s="619"/>
      <c r="L30" s="619"/>
      <c r="M30" s="619"/>
      <c r="N30" s="619"/>
      <c r="O30" s="619"/>
      <c r="P30" s="619"/>
      <c r="Q30" s="620"/>
      <c r="R30" s="621">
        <v>1074210</v>
      </c>
      <c r="S30" s="622"/>
      <c r="T30" s="622"/>
      <c r="U30" s="622"/>
      <c r="V30" s="622"/>
      <c r="W30" s="622"/>
      <c r="X30" s="622"/>
      <c r="Y30" s="623"/>
      <c r="Z30" s="659">
        <v>12.1</v>
      </c>
      <c r="AA30" s="659"/>
      <c r="AB30" s="659"/>
      <c r="AC30" s="659"/>
      <c r="AD30" s="660" t="s">
        <v>124</v>
      </c>
      <c r="AE30" s="660"/>
      <c r="AF30" s="660"/>
      <c r="AG30" s="660"/>
      <c r="AH30" s="660"/>
      <c r="AI30" s="660"/>
      <c r="AJ30" s="660"/>
      <c r="AK30" s="660"/>
      <c r="AL30" s="624" t="s">
        <v>124</v>
      </c>
      <c r="AM30" s="625"/>
      <c r="AN30" s="625"/>
      <c r="AO30" s="661"/>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18" t="s">
        <v>299</v>
      </c>
      <c r="CG30" s="619"/>
      <c r="CH30" s="619"/>
      <c r="CI30" s="619"/>
      <c r="CJ30" s="619"/>
      <c r="CK30" s="619"/>
      <c r="CL30" s="619"/>
      <c r="CM30" s="619"/>
      <c r="CN30" s="619"/>
      <c r="CO30" s="619"/>
      <c r="CP30" s="619"/>
      <c r="CQ30" s="620"/>
      <c r="CR30" s="621">
        <v>795627</v>
      </c>
      <c r="CS30" s="622"/>
      <c r="CT30" s="622"/>
      <c r="CU30" s="622"/>
      <c r="CV30" s="622"/>
      <c r="CW30" s="622"/>
      <c r="CX30" s="622"/>
      <c r="CY30" s="623"/>
      <c r="CZ30" s="624">
        <v>9.4</v>
      </c>
      <c r="DA30" s="636"/>
      <c r="DB30" s="636"/>
      <c r="DC30" s="637"/>
      <c r="DD30" s="627">
        <v>761378</v>
      </c>
      <c r="DE30" s="622"/>
      <c r="DF30" s="622"/>
      <c r="DG30" s="622"/>
      <c r="DH30" s="622"/>
      <c r="DI30" s="622"/>
      <c r="DJ30" s="622"/>
      <c r="DK30" s="623"/>
      <c r="DL30" s="627">
        <v>761378</v>
      </c>
      <c r="DM30" s="622"/>
      <c r="DN30" s="622"/>
      <c r="DO30" s="622"/>
      <c r="DP30" s="622"/>
      <c r="DQ30" s="622"/>
      <c r="DR30" s="622"/>
      <c r="DS30" s="622"/>
      <c r="DT30" s="622"/>
      <c r="DU30" s="622"/>
      <c r="DV30" s="623"/>
      <c r="DW30" s="624">
        <v>17.3</v>
      </c>
      <c r="DX30" s="636"/>
      <c r="DY30" s="636"/>
      <c r="DZ30" s="636"/>
      <c r="EA30" s="636"/>
      <c r="EB30" s="636"/>
      <c r="EC30" s="648"/>
    </row>
    <row r="31" spans="2:133" ht="11.25" customHeight="1" x14ac:dyDescent="0.2">
      <c r="B31" s="696" t="s">
        <v>300</v>
      </c>
      <c r="C31" s="697"/>
      <c r="D31" s="697"/>
      <c r="E31" s="697"/>
      <c r="F31" s="697"/>
      <c r="G31" s="697"/>
      <c r="H31" s="697"/>
      <c r="I31" s="697"/>
      <c r="J31" s="697"/>
      <c r="K31" s="697"/>
      <c r="L31" s="697"/>
      <c r="M31" s="697"/>
      <c r="N31" s="697"/>
      <c r="O31" s="697"/>
      <c r="P31" s="697"/>
      <c r="Q31" s="698"/>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87" t="s">
        <v>301</v>
      </c>
      <c r="AQ31" s="688"/>
      <c r="AR31" s="688"/>
      <c r="AS31" s="688"/>
      <c r="AT31" s="689" t="s">
        <v>302</v>
      </c>
      <c r="AU31" s="218"/>
      <c r="AV31" s="218"/>
      <c r="AW31" s="218"/>
      <c r="AX31" s="676" t="s">
        <v>180</v>
      </c>
      <c r="AY31" s="677"/>
      <c r="AZ31" s="677"/>
      <c r="BA31" s="677"/>
      <c r="BB31" s="677"/>
      <c r="BC31" s="677"/>
      <c r="BD31" s="677"/>
      <c r="BE31" s="677"/>
      <c r="BF31" s="678"/>
      <c r="BG31" s="683">
        <v>97.8</v>
      </c>
      <c r="BH31" s="684"/>
      <c r="BI31" s="684"/>
      <c r="BJ31" s="684"/>
      <c r="BK31" s="684"/>
      <c r="BL31" s="684"/>
      <c r="BM31" s="685">
        <v>94.6</v>
      </c>
      <c r="BN31" s="684"/>
      <c r="BO31" s="684"/>
      <c r="BP31" s="684"/>
      <c r="BQ31" s="686"/>
      <c r="BR31" s="683">
        <v>98.2</v>
      </c>
      <c r="BS31" s="684"/>
      <c r="BT31" s="684"/>
      <c r="BU31" s="684"/>
      <c r="BV31" s="684"/>
      <c r="BW31" s="684"/>
      <c r="BX31" s="685">
        <v>94.7</v>
      </c>
      <c r="BY31" s="684"/>
      <c r="BZ31" s="684"/>
      <c r="CA31" s="684"/>
      <c r="CB31" s="686"/>
      <c r="CD31" s="642"/>
      <c r="CE31" s="643"/>
      <c r="CF31" s="618" t="s">
        <v>303</v>
      </c>
      <c r="CG31" s="619"/>
      <c r="CH31" s="619"/>
      <c r="CI31" s="619"/>
      <c r="CJ31" s="619"/>
      <c r="CK31" s="619"/>
      <c r="CL31" s="619"/>
      <c r="CM31" s="619"/>
      <c r="CN31" s="619"/>
      <c r="CO31" s="619"/>
      <c r="CP31" s="619"/>
      <c r="CQ31" s="620"/>
      <c r="CR31" s="621">
        <v>30847</v>
      </c>
      <c r="CS31" s="634"/>
      <c r="CT31" s="634"/>
      <c r="CU31" s="634"/>
      <c r="CV31" s="634"/>
      <c r="CW31" s="634"/>
      <c r="CX31" s="634"/>
      <c r="CY31" s="635"/>
      <c r="CZ31" s="624">
        <v>0.4</v>
      </c>
      <c r="DA31" s="636"/>
      <c r="DB31" s="636"/>
      <c r="DC31" s="637"/>
      <c r="DD31" s="627">
        <v>29514</v>
      </c>
      <c r="DE31" s="634"/>
      <c r="DF31" s="634"/>
      <c r="DG31" s="634"/>
      <c r="DH31" s="634"/>
      <c r="DI31" s="634"/>
      <c r="DJ31" s="634"/>
      <c r="DK31" s="635"/>
      <c r="DL31" s="627">
        <v>29514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304</v>
      </c>
      <c r="C32" s="619"/>
      <c r="D32" s="619"/>
      <c r="E32" s="619"/>
      <c r="F32" s="619"/>
      <c r="G32" s="619"/>
      <c r="H32" s="619"/>
      <c r="I32" s="619"/>
      <c r="J32" s="619"/>
      <c r="K32" s="619"/>
      <c r="L32" s="619"/>
      <c r="M32" s="619"/>
      <c r="N32" s="619"/>
      <c r="O32" s="619"/>
      <c r="P32" s="619"/>
      <c r="Q32" s="620"/>
      <c r="R32" s="621">
        <v>954172</v>
      </c>
      <c r="S32" s="622"/>
      <c r="T32" s="622"/>
      <c r="U32" s="622"/>
      <c r="V32" s="622"/>
      <c r="W32" s="622"/>
      <c r="X32" s="622"/>
      <c r="Y32" s="623"/>
      <c r="Z32" s="659">
        <v>10.7</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0"/>
      <c r="AU32" s="214" t="s">
        <v>305</v>
      </c>
      <c r="AX32" s="618" t="s">
        <v>306</v>
      </c>
      <c r="AY32" s="619"/>
      <c r="AZ32" s="619"/>
      <c r="BA32" s="619"/>
      <c r="BB32" s="619"/>
      <c r="BC32" s="619"/>
      <c r="BD32" s="619"/>
      <c r="BE32" s="619"/>
      <c r="BF32" s="620"/>
      <c r="BG32" s="692">
        <v>98.9</v>
      </c>
      <c r="BH32" s="634"/>
      <c r="BI32" s="634"/>
      <c r="BJ32" s="634"/>
      <c r="BK32" s="634"/>
      <c r="BL32" s="634"/>
      <c r="BM32" s="625">
        <v>98.6</v>
      </c>
      <c r="BN32" s="634"/>
      <c r="BO32" s="634"/>
      <c r="BP32" s="634"/>
      <c r="BQ32" s="657"/>
      <c r="BR32" s="692">
        <v>99.6</v>
      </c>
      <c r="BS32" s="634"/>
      <c r="BT32" s="634"/>
      <c r="BU32" s="634"/>
      <c r="BV32" s="634"/>
      <c r="BW32" s="634"/>
      <c r="BX32" s="625">
        <v>99.2</v>
      </c>
      <c r="BY32" s="634"/>
      <c r="BZ32" s="634"/>
      <c r="CA32" s="634"/>
      <c r="CB32" s="657"/>
      <c r="CD32" s="644"/>
      <c r="CE32" s="645"/>
      <c r="CF32" s="618" t="s">
        <v>307</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2">
      <c r="B33" s="618" t="s">
        <v>308</v>
      </c>
      <c r="C33" s="619"/>
      <c r="D33" s="619"/>
      <c r="E33" s="619"/>
      <c r="F33" s="619"/>
      <c r="G33" s="619"/>
      <c r="H33" s="619"/>
      <c r="I33" s="619"/>
      <c r="J33" s="619"/>
      <c r="K33" s="619"/>
      <c r="L33" s="619"/>
      <c r="M33" s="619"/>
      <c r="N33" s="619"/>
      <c r="O33" s="619"/>
      <c r="P33" s="619"/>
      <c r="Q33" s="620"/>
      <c r="R33" s="621">
        <v>8813</v>
      </c>
      <c r="S33" s="622"/>
      <c r="T33" s="622"/>
      <c r="U33" s="622"/>
      <c r="V33" s="622"/>
      <c r="W33" s="622"/>
      <c r="X33" s="622"/>
      <c r="Y33" s="623"/>
      <c r="Z33" s="659">
        <v>0.1</v>
      </c>
      <c r="AA33" s="659"/>
      <c r="AB33" s="659"/>
      <c r="AC33" s="659"/>
      <c r="AD33" s="660" t="s">
        <v>124</v>
      </c>
      <c r="AE33" s="660"/>
      <c r="AF33" s="660"/>
      <c r="AG33" s="660"/>
      <c r="AH33" s="660"/>
      <c r="AI33" s="660"/>
      <c r="AJ33" s="660"/>
      <c r="AK33" s="660"/>
      <c r="AL33" s="624" t="s">
        <v>124</v>
      </c>
      <c r="AM33" s="625"/>
      <c r="AN33" s="625"/>
      <c r="AO33" s="661"/>
      <c r="AP33" s="664"/>
      <c r="AQ33" s="665"/>
      <c r="AR33" s="665"/>
      <c r="AS33" s="665"/>
      <c r="AT33" s="691"/>
      <c r="AU33" s="219"/>
      <c r="AV33" s="219"/>
      <c r="AW33" s="219"/>
      <c r="AX33" s="602" t="s">
        <v>309</v>
      </c>
      <c r="AY33" s="603"/>
      <c r="AZ33" s="603"/>
      <c r="BA33" s="603"/>
      <c r="BB33" s="603"/>
      <c r="BC33" s="603"/>
      <c r="BD33" s="603"/>
      <c r="BE33" s="603"/>
      <c r="BF33" s="604"/>
      <c r="BG33" s="682">
        <v>96.9</v>
      </c>
      <c r="BH33" s="606"/>
      <c r="BI33" s="606"/>
      <c r="BJ33" s="606"/>
      <c r="BK33" s="606"/>
      <c r="BL33" s="606"/>
      <c r="BM33" s="652">
        <v>92.2</v>
      </c>
      <c r="BN33" s="606"/>
      <c r="BO33" s="606"/>
      <c r="BP33" s="606"/>
      <c r="BQ33" s="669"/>
      <c r="BR33" s="682">
        <v>97</v>
      </c>
      <c r="BS33" s="606"/>
      <c r="BT33" s="606"/>
      <c r="BU33" s="606"/>
      <c r="BV33" s="606"/>
      <c r="BW33" s="606"/>
      <c r="BX33" s="652">
        <v>91.2</v>
      </c>
      <c r="BY33" s="606"/>
      <c r="BZ33" s="606"/>
      <c r="CA33" s="606"/>
      <c r="CB33" s="669"/>
      <c r="CD33" s="618" t="s">
        <v>310</v>
      </c>
      <c r="CE33" s="619"/>
      <c r="CF33" s="619"/>
      <c r="CG33" s="619"/>
      <c r="CH33" s="619"/>
      <c r="CI33" s="619"/>
      <c r="CJ33" s="619"/>
      <c r="CK33" s="619"/>
      <c r="CL33" s="619"/>
      <c r="CM33" s="619"/>
      <c r="CN33" s="619"/>
      <c r="CO33" s="619"/>
      <c r="CP33" s="619"/>
      <c r="CQ33" s="620"/>
      <c r="CR33" s="621">
        <v>5330695</v>
      </c>
      <c r="CS33" s="634"/>
      <c r="CT33" s="634"/>
      <c r="CU33" s="634"/>
      <c r="CV33" s="634"/>
      <c r="CW33" s="634"/>
      <c r="CX33" s="634"/>
      <c r="CY33" s="635"/>
      <c r="CZ33" s="624">
        <v>63.1</v>
      </c>
      <c r="DA33" s="636"/>
      <c r="DB33" s="636"/>
      <c r="DC33" s="637"/>
      <c r="DD33" s="627">
        <v>3204411</v>
      </c>
      <c r="DE33" s="634"/>
      <c r="DF33" s="634"/>
      <c r="DG33" s="634"/>
      <c r="DH33" s="634"/>
      <c r="DI33" s="634"/>
      <c r="DJ33" s="634"/>
      <c r="DK33" s="635"/>
      <c r="DL33" s="627">
        <v>2137427</v>
      </c>
      <c r="DM33" s="634"/>
      <c r="DN33" s="634"/>
      <c r="DO33" s="634"/>
      <c r="DP33" s="634"/>
      <c r="DQ33" s="634"/>
      <c r="DR33" s="634"/>
      <c r="DS33" s="634"/>
      <c r="DT33" s="634"/>
      <c r="DU33" s="634"/>
      <c r="DV33" s="635"/>
      <c r="DW33" s="624">
        <v>48.7</v>
      </c>
      <c r="DX33" s="636"/>
      <c r="DY33" s="636"/>
      <c r="DZ33" s="636"/>
      <c r="EA33" s="636"/>
      <c r="EB33" s="636"/>
      <c r="EC33" s="648"/>
    </row>
    <row r="34" spans="2:133" ht="11.25" customHeight="1" x14ac:dyDescent="0.2">
      <c r="B34" s="618" t="s">
        <v>311</v>
      </c>
      <c r="C34" s="619"/>
      <c r="D34" s="619"/>
      <c r="E34" s="619"/>
      <c r="F34" s="619"/>
      <c r="G34" s="619"/>
      <c r="H34" s="619"/>
      <c r="I34" s="619"/>
      <c r="J34" s="619"/>
      <c r="K34" s="619"/>
      <c r="L34" s="619"/>
      <c r="M34" s="619"/>
      <c r="N34" s="619"/>
      <c r="O34" s="619"/>
      <c r="P34" s="619"/>
      <c r="Q34" s="620"/>
      <c r="R34" s="621">
        <v>344313</v>
      </c>
      <c r="S34" s="622"/>
      <c r="T34" s="622"/>
      <c r="U34" s="622"/>
      <c r="V34" s="622"/>
      <c r="W34" s="622"/>
      <c r="X34" s="622"/>
      <c r="Y34" s="623"/>
      <c r="Z34" s="659">
        <v>3.9</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312</v>
      </c>
      <c r="CE34" s="619"/>
      <c r="CF34" s="619"/>
      <c r="CG34" s="619"/>
      <c r="CH34" s="619"/>
      <c r="CI34" s="619"/>
      <c r="CJ34" s="619"/>
      <c r="CK34" s="619"/>
      <c r="CL34" s="619"/>
      <c r="CM34" s="619"/>
      <c r="CN34" s="619"/>
      <c r="CO34" s="619"/>
      <c r="CP34" s="619"/>
      <c r="CQ34" s="620"/>
      <c r="CR34" s="621">
        <v>1428892</v>
      </c>
      <c r="CS34" s="622"/>
      <c r="CT34" s="622"/>
      <c r="CU34" s="622"/>
      <c r="CV34" s="622"/>
      <c r="CW34" s="622"/>
      <c r="CX34" s="622"/>
      <c r="CY34" s="623"/>
      <c r="CZ34" s="624">
        <v>16.899999999999999</v>
      </c>
      <c r="DA34" s="636"/>
      <c r="DB34" s="636"/>
      <c r="DC34" s="637"/>
      <c r="DD34" s="627">
        <v>570847</v>
      </c>
      <c r="DE34" s="622"/>
      <c r="DF34" s="622"/>
      <c r="DG34" s="622"/>
      <c r="DH34" s="622"/>
      <c r="DI34" s="622"/>
      <c r="DJ34" s="622"/>
      <c r="DK34" s="623"/>
      <c r="DL34" s="627">
        <v>491464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2">
      <c r="B35" s="618" t="s">
        <v>313</v>
      </c>
      <c r="C35" s="619"/>
      <c r="D35" s="619"/>
      <c r="E35" s="619"/>
      <c r="F35" s="619"/>
      <c r="G35" s="619"/>
      <c r="H35" s="619"/>
      <c r="I35" s="619"/>
      <c r="J35" s="619"/>
      <c r="K35" s="619"/>
      <c r="L35" s="619"/>
      <c r="M35" s="619"/>
      <c r="N35" s="619"/>
      <c r="O35" s="619"/>
      <c r="P35" s="619"/>
      <c r="Q35" s="620"/>
      <c r="R35" s="621">
        <v>54348</v>
      </c>
      <c r="S35" s="622"/>
      <c r="T35" s="622"/>
      <c r="U35" s="622"/>
      <c r="V35" s="622"/>
      <c r="W35" s="622"/>
      <c r="X35" s="622"/>
      <c r="Y35" s="623"/>
      <c r="Z35" s="659">
        <v>0.6</v>
      </c>
      <c r="AA35" s="659"/>
      <c r="AB35" s="659"/>
      <c r="AC35" s="659"/>
      <c r="AD35" s="660" t="s">
        <v>124</v>
      </c>
      <c r="AE35" s="660"/>
      <c r="AF35" s="660"/>
      <c r="AG35" s="660"/>
      <c r="AH35" s="660"/>
      <c r="AI35" s="660"/>
      <c r="AJ35" s="660"/>
      <c r="AK35" s="660"/>
      <c r="AL35" s="624" t="s">
        <v>124</v>
      </c>
      <c r="AM35" s="625"/>
      <c r="AN35" s="625"/>
      <c r="AO35" s="661"/>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316</v>
      </c>
      <c r="CE35" s="619"/>
      <c r="CF35" s="619"/>
      <c r="CG35" s="619"/>
      <c r="CH35" s="619"/>
      <c r="CI35" s="619"/>
      <c r="CJ35" s="619"/>
      <c r="CK35" s="619"/>
      <c r="CL35" s="619"/>
      <c r="CM35" s="619"/>
      <c r="CN35" s="619"/>
      <c r="CO35" s="619"/>
      <c r="CP35" s="619"/>
      <c r="CQ35" s="620"/>
      <c r="CR35" s="621">
        <v>79534</v>
      </c>
      <c r="CS35" s="634"/>
      <c r="CT35" s="634"/>
      <c r="CU35" s="634"/>
      <c r="CV35" s="634"/>
      <c r="CW35" s="634"/>
      <c r="CX35" s="634"/>
      <c r="CY35" s="635"/>
      <c r="CZ35" s="624">
        <v>0.9</v>
      </c>
      <c r="DA35" s="636"/>
      <c r="DB35" s="636"/>
      <c r="DC35" s="637"/>
      <c r="DD35" s="627">
        <v>76540</v>
      </c>
      <c r="DE35" s="634"/>
      <c r="DF35" s="634"/>
      <c r="DG35" s="634"/>
      <c r="DH35" s="634"/>
      <c r="DI35" s="634"/>
      <c r="DJ35" s="634"/>
      <c r="DK35" s="635"/>
      <c r="DL35" s="627">
        <v>62101</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317</v>
      </c>
      <c r="C36" s="619"/>
      <c r="D36" s="619"/>
      <c r="E36" s="619"/>
      <c r="F36" s="619"/>
      <c r="G36" s="619"/>
      <c r="H36" s="619"/>
      <c r="I36" s="619"/>
      <c r="J36" s="619"/>
      <c r="K36" s="619"/>
      <c r="L36" s="619"/>
      <c r="M36" s="619"/>
      <c r="N36" s="619"/>
      <c r="O36" s="619"/>
      <c r="P36" s="619"/>
      <c r="Q36" s="620"/>
      <c r="R36" s="621">
        <v>93105</v>
      </c>
      <c r="S36" s="622"/>
      <c r="T36" s="622"/>
      <c r="U36" s="622"/>
      <c r="V36" s="622"/>
      <c r="W36" s="622"/>
      <c r="X36" s="622"/>
      <c r="Y36" s="623"/>
      <c r="Z36" s="659">
        <v>1</v>
      </c>
      <c r="AA36" s="659"/>
      <c r="AB36" s="659"/>
      <c r="AC36" s="659"/>
      <c r="AD36" s="660" t="s">
        <v>124</v>
      </c>
      <c r="AE36" s="660"/>
      <c r="AF36" s="660"/>
      <c r="AG36" s="660"/>
      <c r="AH36" s="660"/>
      <c r="AI36" s="660"/>
      <c r="AJ36" s="660"/>
      <c r="AK36" s="660"/>
      <c r="AL36" s="624" t="s">
        <v>124</v>
      </c>
      <c r="AM36" s="625"/>
      <c r="AN36" s="625"/>
      <c r="AO36" s="661"/>
      <c r="AP36" s="222"/>
      <c r="AQ36" s="670" t="s">
        <v>318</v>
      </c>
      <c r="AR36" s="671"/>
      <c r="AS36" s="671"/>
      <c r="AT36" s="671"/>
      <c r="AU36" s="671"/>
      <c r="AV36" s="671"/>
      <c r="AW36" s="671"/>
      <c r="AX36" s="671"/>
      <c r="AY36" s="672"/>
      <c r="AZ36" s="673">
        <v>970300</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1654</v>
      </c>
      <c r="BW36" s="674"/>
      <c r="BX36" s="674"/>
      <c r="BY36" s="674"/>
      <c r="BZ36" s="674"/>
      <c r="CA36" s="674"/>
      <c r="CB36" s="675"/>
      <c r="CD36" s="618" t="s">
        <v>320</v>
      </c>
      <c r="CE36" s="619"/>
      <c r="CF36" s="619"/>
      <c r="CG36" s="619"/>
      <c r="CH36" s="619"/>
      <c r="CI36" s="619"/>
      <c r="CJ36" s="619"/>
      <c r="CK36" s="619"/>
      <c r="CL36" s="619"/>
      <c r="CM36" s="619"/>
      <c r="CN36" s="619"/>
      <c r="CO36" s="619"/>
      <c r="CP36" s="619"/>
      <c r="CQ36" s="620"/>
      <c r="CR36" s="621">
        <v>1681938</v>
      </c>
      <c r="CS36" s="622"/>
      <c r="CT36" s="622"/>
      <c r="CU36" s="622"/>
      <c r="CV36" s="622"/>
      <c r="CW36" s="622"/>
      <c r="CX36" s="622"/>
      <c r="CY36" s="623"/>
      <c r="CZ36" s="624">
        <v>19.899999999999999</v>
      </c>
      <c r="DA36" s="636"/>
      <c r="DB36" s="636"/>
      <c r="DC36" s="637"/>
      <c r="DD36" s="627">
        <v>1273731</v>
      </c>
      <c r="DE36" s="622"/>
      <c r="DF36" s="622"/>
      <c r="DG36" s="622"/>
      <c r="DH36" s="622"/>
      <c r="DI36" s="622"/>
      <c r="DJ36" s="622"/>
      <c r="DK36" s="623"/>
      <c r="DL36" s="627">
        <v>1179231</v>
      </c>
      <c r="DM36" s="622"/>
      <c r="DN36" s="622"/>
      <c r="DO36" s="622"/>
      <c r="DP36" s="622"/>
      <c r="DQ36" s="622"/>
      <c r="DR36" s="622"/>
      <c r="DS36" s="622"/>
      <c r="DT36" s="622"/>
      <c r="DU36" s="622"/>
      <c r="DV36" s="623"/>
      <c r="DW36" s="624">
        <v>26.9</v>
      </c>
      <c r="DX36" s="636"/>
      <c r="DY36" s="636"/>
      <c r="DZ36" s="636"/>
      <c r="EA36" s="636"/>
      <c r="EB36" s="636"/>
      <c r="EC36" s="648"/>
    </row>
    <row r="37" spans="2:133" ht="11.25" customHeight="1" x14ac:dyDescent="0.2">
      <c r="B37" s="618" t="s">
        <v>321</v>
      </c>
      <c r="C37" s="619"/>
      <c r="D37" s="619"/>
      <c r="E37" s="619"/>
      <c r="F37" s="619"/>
      <c r="G37" s="619"/>
      <c r="H37" s="619"/>
      <c r="I37" s="619"/>
      <c r="J37" s="619"/>
      <c r="K37" s="619"/>
      <c r="L37" s="619"/>
      <c r="M37" s="619"/>
      <c r="N37" s="619"/>
      <c r="O37" s="619"/>
      <c r="P37" s="619"/>
      <c r="Q37" s="620"/>
      <c r="R37" s="621">
        <v>65583</v>
      </c>
      <c r="S37" s="622"/>
      <c r="T37" s="622"/>
      <c r="U37" s="622"/>
      <c r="V37" s="622"/>
      <c r="W37" s="622"/>
      <c r="X37" s="622"/>
      <c r="Y37" s="623"/>
      <c r="Z37" s="659">
        <v>0.7</v>
      </c>
      <c r="AA37" s="659"/>
      <c r="AB37" s="659"/>
      <c r="AC37" s="659"/>
      <c r="AD37" s="660" t="s">
        <v>124</v>
      </c>
      <c r="AE37" s="660"/>
      <c r="AF37" s="660"/>
      <c r="AG37" s="660"/>
      <c r="AH37" s="660"/>
      <c r="AI37" s="660"/>
      <c r="AJ37" s="660"/>
      <c r="AK37" s="660"/>
      <c r="AL37" s="624" t="s">
        <v>124</v>
      </c>
      <c r="AM37" s="625"/>
      <c r="AN37" s="625"/>
      <c r="AO37" s="661"/>
      <c r="AQ37" s="654" t="s">
        <v>322</v>
      </c>
      <c r="AR37" s="655"/>
      <c r="AS37" s="655"/>
      <c r="AT37" s="655"/>
      <c r="AU37" s="655"/>
      <c r="AV37" s="655"/>
      <c r="AW37" s="655"/>
      <c r="AX37" s="655"/>
      <c r="AY37" s="656"/>
      <c r="AZ37" s="621">
        <v>370186</v>
      </c>
      <c r="BA37" s="622"/>
      <c r="BB37" s="622"/>
      <c r="BC37" s="622"/>
      <c r="BD37" s="634"/>
      <c r="BE37" s="634"/>
      <c r="BF37" s="657"/>
      <c r="BG37" s="618" t="s">
        <v>323</v>
      </c>
      <c r="BH37" s="619"/>
      <c r="BI37" s="619"/>
      <c r="BJ37" s="619"/>
      <c r="BK37" s="619"/>
      <c r="BL37" s="619"/>
      <c r="BM37" s="619"/>
      <c r="BN37" s="619"/>
      <c r="BO37" s="619"/>
      <c r="BP37" s="619"/>
      <c r="BQ37" s="619"/>
      <c r="BR37" s="619"/>
      <c r="BS37" s="619"/>
      <c r="BT37" s="619"/>
      <c r="BU37" s="620"/>
      <c r="BV37" s="621">
        <v>6879</v>
      </c>
      <c r="BW37" s="622"/>
      <c r="BX37" s="622"/>
      <c r="BY37" s="622"/>
      <c r="BZ37" s="622"/>
      <c r="CA37" s="622"/>
      <c r="CB37" s="658"/>
      <c r="CD37" s="618" t="s">
        <v>324</v>
      </c>
      <c r="CE37" s="619"/>
      <c r="CF37" s="619"/>
      <c r="CG37" s="619"/>
      <c r="CH37" s="619"/>
      <c r="CI37" s="619"/>
      <c r="CJ37" s="619"/>
      <c r="CK37" s="619"/>
      <c r="CL37" s="619"/>
      <c r="CM37" s="619"/>
      <c r="CN37" s="619"/>
      <c r="CO37" s="619"/>
      <c r="CP37" s="619"/>
      <c r="CQ37" s="620"/>
      <c r="CR37" s="621">
        <v>621392</v>
      </c>
      <c r="CS37" s="634"/>
      <c r="CT37" s="634"/>
      <c r="CU37" s="634"/>
      <c r="CV37" s="634"/>
      <c r="CW37" s="634"/>
      <c r="CX37" s="634"/>
      <c r="CY37" s="635"/>
      <c r="CZ37" s="624">
        <v>7.4</v>
      </c>
      <c r="DA37" s="636"/>
      <c r="DB37" s="636"/>
      <c r="DC37" s="637"/>
      <c r="DD37" s="627">
        <v>565134</v>
      </c>
      <c r="DE37" s="634"/>
      <c r="DF37" s="634"/>
      <c r="DG37" s="634"/>
      <c r="DH37" s="634"/>
      <c r="DI37" s="634"/>
      <c r="DJ37" s="634"/>
      <c r="DK37" s="635"/>
      <c r="DL37" s="627">
        <v>557456</v>
      </c>
      <c r="DM37" s="634"/>
      <c r="DN37" s="634"/>
      <c r="DO37" s="634"/>
      <c r="DP37" s="634"/>
      <c r="DQ37" s="634"/>
      <c r="DR37" s="634"/>
      <c r="DS37" s="634"/>
      <c r="DT37" s="634"/>
      <c r="DU37" s="634"/>
      <c r="DV37" s="635"/>
      <c r="DW37" s="624">
        <v>12.7</v>
      </c>
      <c r="DX37" s="636"/>
      <c r="DY37" s="636"/>
      <c r="DZ37" s="636"/>
      <c r="EA37" s="636"/>
      <c r="EB37" s="636"/>
      <c r="EC37" s="648"/>
    </row>
    <row r="38" spans="2:133" ht="11.25" customHeight="1" x14ac:dyDescent="0.2">
      <c r="B38" s="618" t="s">
        <v>325</v>
      </c>
      <c r="C38" s="619"/>
      <c r="D38" s="619"/>
      <c r="E38" s="619"/>
      <c r="F38" s="619"/>
      <c r="G38" s="619"/>
      <c r="H38" s="619"/>
      <c r="I38" s="619"/>
      <c r="J38" s="619"/>
      <c r="K38" s="619"/>
      <c r="L38" s="619"/>
      <c r="M38" s="619"/>
      <c r="N38" s="619"/>
      <c r="O38" s="619"/>
      <c r="P38" s="619"/>
      <c r="Q38" s="620"/>
      <c r="R38" s="621">
        <v>839642</v>
      </c>
      <c r="S38" s="622"/>
      <c r="T38" s="622"/>
      <c r="U38" s="622"/>
      <c r="V38" s="622"/>
      <c r="W38" s="622"/>
      <c r="X38" s="622"/>
      <c r="Y38" s="623"/>
      <c r="Z38" s="659">
        <v>9.5</v>
      </c>
      <c r="AA38" s="659"/>
      <c r="AB38" s="659"/>
      <c r="AC38" s="659"/>
      <c r="AD38" s="660" t="s">
        <v>124</v>
      </c>
      <c r="AE38" s="660"/>
      <c r="AF38" s="660"/>
      <c r="AG38" s="660"/>
      <c r="AH38" s="660"/>
      <c r="AI38" s="660"/>
      <c r="AJ38" s="660"/>
      <c r="AK38" s="660"/>
      <c r="AL38" s="624" t="s">
        <v>124</v>
      </c>
      <c r="AM38" s="625"/>
      <c r="AN38" s="625"/>
      <c r="AO38" s="661"/>
      <c r="AQ38" s="654" t="s">
        <v>326</v>
      </c>
      <c r="AR38" s="655"/>
      <c r="AS38" s="655"/>
      <c r="AT38" s="655"/>
      <c r="AU38" s="655"/>
      <c r="AV38" s="655"/>
      <c r="AW38" s="655"/>
      <c r="AX38" s="655"/>
      <c r="AY38" s="656"/>
      <c r="AZ38" s="621">
        <v>206396</v>
      </c>
      <c r="BA38" s="622"/>
      <c r="BB38" s="622"/>
      <c r="BC38" s="622"/>
      <c r="BD38" s="634"/>
      <c r="BE38" s="634"/>
      <c r="BF38" s="657"/>
      <c r="BG38" s="618" t="s">
        <v>327</v>
      </c>
      <c r="BH38" s="619"/>
      <c r="BI38" s="619"/>
      <c r="BJ38" s="619"/>
      <c r="BK38" s="619"/>
      <c r="BL38" s="619"/>
      <c r="BM38" s="619"/>
      <c r="BN38" s="619"/>
      <c r="BO38" s="619"/>
      <c r="BP38" s="619"/>
      <c r="BQ38" s="619"/>
      <c r="BR38" s="619"/>
      <c r="BS38" s="619"/>
      <c r="BT38" s="619"/>
      <c r="BU38" s="620"/>
      <c r="BV38" s="621">
        <v>1131</v>
      </c>
      <c r="BW38" s="622"/>
      <c r="BX38" s="622"/>
      <c r="BY38" s="622"/>
      <c r="BZ38" s="622"/>
      <c r="CA38" s="622"/>
      <c r="CB38" s="658"/>
      <c r="CD38" s="618" t="s">
        <v>328</v>
      </c>
      <c r="CE38" s="619"/>
      <c r="CF38" s="619"/>
      <c r="CG38" s="619"/>
      <c r="CH38" s="619"/>
      <c r="CI38" s="619"/>
      <c r="CJ38" s="619"/>
      <c r="CK38" s="619"/>
      <c r="CL38" s="619"/>
      <c r="CM38" s="619"/>
      <c r="CN38" s="619"/>
      <c r="CO38" s="619"/>
      <c r="CP38" s="619"/>
      <c r="CQ38" s="620"/>
      <c r="CR38" s="621">
        <v>576726</v>
      </c>
      <c r="CS38" s="622"/>
      <c r="CT38" s="622"/>
      <c r="CU38" s="622"/>
      <c r="CV38" s="622"/>
      <c r="CW38" s="622"/>
      <c r="CX38" s="622"/>
      <c r="CY38" s="623"/>
      <c r="CZ38" s="624">
        <v>6.8</v>
      </c>
      <c r="DA38" s="636"/>
      <c r="DB38" s="636"/>
      <c r="DC38" s="637"/>
      <c r="DD38" s="627">
        <v>447934</v>
      </c>
      <c r="DE38" s="622"/>
      <c r="DF38" s="622"/>
      <c r="DG38" s="622"/>
      <c r="DH38" s="622"/>
      <c r="DI38" s="622"/>
      <c r="DJ38" s="622"/>
      <c r="DK38" s="623"/>
      <c r="DL38" s="627">
        <v>392290</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2">
      <c r="B39" s="618" t="s">
        <v>329</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330</v>
      </c>
      <c r="AR39" s="655"/>
      <c r="AS39" s="655"/>
      <c r="AT39" s="655"/>
      <c r="AU39" s="655"/>
      <c r="AV39" s="655"/>
      <c r="AW39" s="655"/>
      <c r="AX39" s="655"/>
      <c r="AY39" s="656"/>
      <c r="AZ39" s="621">
        <v>23388</v>
      </c>
      <c r="BA39" s="622"/>
      <c r="BB39" s="622"/>
      <c r="BC39" s="622"/>
      <c r="BD39" s="634"/>
      <c r="BE39" s="634"/>
      <c r="BF39" s="657"/>
      <c r="BG39" s="618" t="s">
        <v>331</v>
      </c>
      <c r="BH39" s="619"/>
      <c r="BI39" s="619"/>
      <c r="BJ39" s="619"/>
      <c r="BK39" s="619"/>
      <c r="BL39" s="619"/>
      <c r="BM39" s="619"/>
      <c r="BN39" s="619"/>
      <c r="BO39" s="619"/>
      <c r="BP39" s="619"/>
      <c r="BQ39" s="619"/>
      <c r="BR39" s="619"/>
      <c r="BS39" s="619"/>
      <c r="BT39" s="619"/>
      <c r="BU39" s="620"/>
      <c r="BV39" s="621">
        <v>1574</v>
      </c>
      <c r="BW39" s="622"/>
      <c r="BX39" s="622"/>
      <c r="BY39" s="622"/>
      <c r="BZ39" s="622"/>
      <c r="CA39" s="622"/>
      <c r="CB39" s="658"/>
      <c r="CD39" s="618" t="s">
        <v>332</v>
      </c>
      <c r="CE39" s="619"/>
      <c r="CF39" s="619"/>
      <c r="CG39" s="619"/>
      <c r="CH39" s="619"/>
      <c r="CI39" s="619"/>
      <c r="CJ39" s="619"/>
      <c r="CK39" s="619"/>
      <c r="CL39" s="619"/>
      <c r="CM39" s="619"/>
      <c r="CN39" s="619"/>
      <c r="CO39" s="619"/>
      <c r="CP39" s="619"/>
      <c r="CQ39" s="620"/>
      <c r="CR39" s="621">
        <v>1549992</v>
      </c>
      <c r="CS39" s="634"/>
      <c r="CT39" s="634"/>
      <c r="CU39" s="634"/>
      <c r="CV39" s="634"/>
      <c r="CW39" s="634"/>
      <c r="CX39" s="634"/>
      <c r="CY39" s="635"/>
      <c r="CZ39" s="624">
        <v>18.3</v>
      </c>
      <c r="DA39" s="636"/>
      <c r="DB39" s="636"/>
      <c r="DC39" s="637"/>
      <c r="DD39" s="627">
        <v>823018</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2">
      <c r="B40" s="618" t="s">
        <v>333</v>
      </c>
      <c r="C40" s="619"/>
      <c r="D40" s="619"/>
      <c r="E40" s="619"/>
      <c r="F40" s="619"/>
      <c r="G40" s="619"/>
      <c r="H40" s="619"/>
      <c r="I40" s="619"/>
      <c r="J40" s="619"/>
      <c r="K40" s="619"/>
      <c r="L40" s="619"/>
      <c r="M40" s="619"/>
      <c r="N40" s="619"/>
      <c r="O40" s="619"/>
      <c r="P40" s="619"/>
      <c r="Q40" s="620"/>
      <c r="R40" s="621">
        <v>18442</v>
      </c>
      <c r="S40" s="622"/>
      <c r="T40" s="622"/>
      <c r="U40" s="622"/>
      <c r="V40" s="622"/>
      <c r="W40" s="622"/>
      <c r="X40" s="622"/>
      <c r="Y40" s="623"/>
      <c r="Z40" s="659">
        <v>0.2</v>
      </c>
      <c r="AA40" s="659"/>
      <c r="AB40" s="659"/>
      <c r="AC40" s="659"/>
      <c r="AD40" s="660" t="s">
        <v>124</v>
      </c>
      <c r="AE40" s="660"/>
      <c r="AF40" s="660"/>
      <c r="AG40" s="660"/>
      <c r="AH40" s="660"/>
      <c r="AI40" s="660"/>
      <c r="AJ40" s="660"/>
      <c r="AK40" s="660"/>
      <c r="AL40" s="624" t="s">
        <v>124</v>
      </c>
      <c r="AM40" s="625"/>
      <c r="AN40" s="625"/>
      <c r="AO40" s="661"/>
      <c r="AQ40" s="654" t="s">
        <v>334</v>
      </c>
      <c r="AR40" s="655"/>
      <c r="AS40" s="655"/>
      <c r="AT40" s="655"/>
      <c r="AU40" s="655"/>
      <c r="AV40" s="655"/>
      <c r="AW40" s="655"/>
      <c r="AX40" s="655"/>
      <c r="AY40" s="656"/>
      <c r="AZ40" s="621" t="s">
        <v>124</v>
      </c>
      <c r="BA40" s="622"/>
      <c r="BB40" s="622"/>
      <c r="BC40" s="622"/>
      <c r="BD40" s="634"/>
      <c r="BE40" s="634"/>
      <c r="BF40" s="657"/>
      <c r="BG40" s="662" t="s">
        <v>335</v>
      </c>
      <c r="BH40" s="663"/>
      <c r="BI40" s="663"/>
      <c r="BJ40" s="663"/>
      <c r="BK40" s="663"/>
      <c r="BL40" s="223"/>
      <c r="BM40" s="619" t="s">
        <v>336</v>
      </c>
      <c r="BN40" s="619"/>
      <c r="BO40" s="619"/>
      <c r="BP40" s="619"/>
      <c r="BQ40" s="619"/>
      <c r="BR40" s="619"/>
      <c r="BS40" s="619"/>
      <c r="BT40" s="619"/>
      <c r="BU40" s="620"/>
      <c r="BV40" s="621">
        <v>85</v>
      </c>
      <c r="BW40" s="622"/>
      <c r="BX40" s="622"/>
      <c r="BY40" s="622"/>
      <c r="BZ40" s="622"/>
      <c r="CA40" s="622"/>
      <c r="CB40" s="658"/>
      <c r="CD40" s="618" t="s">
        <v>337</v>
      </c>
      <c r="CE40" s="619"/>
      <c r="CF40" s="619"/>
      <c r="CG40" s="619"/>
      <c r="CH40" s="619"/>
      <c r="CI40" s="619"/>
      <c r="CJ40" s="619"/>
      <c r="CK40" s="619"/>
      <c r="CL40" s="619"/>
      <c r="CM40" s="619"/>
      <c r="CN40" s="619"/>
      <c r="CO40" s="619"/>
      <c r="CP40" s="619"/>
      <c r="CQ40" s="620"/>
      <c r="CR40" s="621">
        <v>13613</v>
      </c>
      <c r="CS40" s="622"/>
      <c r="CT40" s="622"/>
      <c r="CU40" s="622"/>
      <c r="CV40" s="622"/>
      <c r="CW40" s="622"/>
      <c r="CX40" s="622"/>
      <c r="CY40" s="623"/>
      <c r="CZ40" s="624">
        <v>0.2</v>
      </c>
      <c r="DA40" s="636"/>
      <c r="DB40" s="636"/>
      <c r="DC40" s="637"/>
      <c r="DD40" s="627">
        <v>12341</v>
      </c>
      <c r="DE40" s="622"/>
      <c r="DF40" s="622"/>
      <c r="DG40" s="622"/>
      <c r="DH40" s="622"/>
      <c r="DI40" s="622"/>
      <c r="DJ40" s="622"/>
      <c r="DK40" s="623"/>
      <c r="DL40" s="627">
        <v>12341</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338</v>
      </c>
      <c r="C41" s="603"/>
      <c r="D41" s="603"/>
      <c r="E41" s="603"/>
      <c r="F41" s="603"/>
      <c r="G41" s="603"/>
      <c r="H41" s="603"/>
      <c r="I41" s="603"/>
      <c r="J41" s="603"/>
      <c r="K41" s="603"/>
      <c r="L41" s="603"/>
      <c r="M41" s="603"/>
      <c r="N41" s="603"/>
      <c r="O41" s="603"/>
      <c r="P41" s="603"/>
      <c r="Q41" s="604"/>
      <c r="R41" s="605">
        <v>8879518</v>
      </c>
      <c r="S41" s="646"/>
      <c r="T41" s="646"/>
      <c r="U41" s="646"/>
      <c r="V41" s="646"/>
      <c r="W41" s="646"/>
      <c r="X41" s="646"/>
      <c r="Y41" s="649"/>
      <c r="Z41" s="650">
        <v>100</v>
      </c>
      <c r="AA41" s="650"/>
      <c r="AB41" s="650"/>
      <c r="AC41" s="650"/>
      <c r="AD41" s="651">
        <v>4373424</v>
      </c>
      <c r="AE41" s="651"/>
      <c r="AF41" s="651"/>
      <c r="AG41" s="651"/>
      <c r="AH41" s="651"/>
      <c r="AI41" s="651"/>
      <c r="AJ41" s="651"/>
      <c r="AK41" s="651"/>
      <c r="AL41" s="608">
        <v>100</v>
      </c>
      <c r="AM41" s="652"/>
      <c r="AN41" s="652"/>
      <c r="AO41" s="653"/>
      <c r="AQ41" s="654" t="s">
        <v>339</v>
      </c>
      <c r="AR41" s="655"/>
      <c r="AS41" s="655"/>
      <c r="AT41" s="655"/>
      <c r="AU41" s="655"/>
      <c r="AV41" s="655"/>
      <c r="AW41" s="655"/>
      <c r="AX41" s="655"/>
      <c r="AY41" s="656"/>
      <c r="AZ41" s="621">
        <v>67372</v>
      </c>
      <c r="BA41" s="622"/>
      <c r="BB41" s="622"/>
      <c r="BC41" s="622"/>
      <c r="BD41" s="634"/>
      <c r="BE41" s="634"/>
      <c r="BF41" s="657"/>
      <c r="BG41" s="662"/>
      <c r="BH41" s="663"/>
      <c r="BI41" s="663"/>
      <c r="BJ41" s="663"/>
      <c r="BK41" s="663"/>
      <c r="BL41" s="223"/>
      <c r="BM41" s="619" t="s">
        <v>340</v>
      </c>
      <c r="BN41" s="619"/>
      <c r="BO41" s="619"/>
      <c r="BP41" s="619"/>
      <c r="BQ41" s="619"/>
      <c r="BR41" s="619"/>
      <c r="BS41" s="619"/>
      <c r="BT41" s="619"/>
      <c r="BU41" s="620"/>
      <c r="BV41" s="621" t="s">
        <v>124</v>
      </c>
      <c r="BW41" s="622"/>
      <c r="BX41" s="622"/>
      <c r="BY41" s="622"/>
      <c r="BZ41" s="622"/>
      <c r="CA41" s="622"/>
      <c r="CB41" s="658"/>
      <c r="CD41" s="618" t="s">
        <v>341</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342</v>
      </c>
      <c r="AR42" s="667"/>
      <c r="AS42" s="667"/>
      <c r="AT42" s="667"/>
      <c r="AU42" s="667"/>
      <c r="AV42" s="667"/>
      <c r="AW42" s="667"/>
      <c r="AX42" s="667"/>
      <c r="AY42" s="668"/>
      <c r="AZ42" s="605">
        <v>302958</v>
      </c>
      <c r="BA42" s="646"/>
      <c r="BB42" s="646"/>
      <c r="BC42" s="646"/>
      <c r="BD42" s="606"/>
      <c r="BE42" s="606"/>
      <c r="BF42" s="669"/>
      <c r="BG42" s="664"/>
      <c r="BH42" s="665"/>
      <c r="BI42" s="665"/>
      <c r="BJ42" s="665"/>
      <c r="BK42" s="665"/>
      <c r="BL42" s="224"/>
      <c r="BM42" s="603" t="s">
        <v>343</v>
      </c>
      <c r="BN42" s="603"/>
      <c r="BO42" s="603"/>
      <c r="BP42" s="603"/>
      <c r="BQ42" s="603"/>
      <c r="BR42" s="603"/>
      <c r="BS42" s="603"/>
      <c r="BT42" s="603"/>
      <c r="BU42" s="604"/>
      <c r="BV42" s="605">
        <v>465</v>
      </c>
      <c r="BW42" s="646"/>
      <c r="BX42" s="646"/>
      <c r="BY42" s="646"/>
      <c r="BZ42" s="646"/>
      <c r="CA42" s="646"/>
      <c r="CB42" s="647"/>
      <c r="CD42" s="618" t="s">
        <v>344</v>
      </c>
      <c r="CE42" s="619"/>
      <c r="CF42" s="619"/>
      <c r="CG42" s="619"/>
      <c r="CH42" s="619"/>
      <c r="CI42" s="619"/>
      <c r="CJ42" s="619"/>
      <c r="CK42" s="619"/>
      <c r="CL42" s="619"/>
      <c r="CM42" s="619"/>
      <c r="CN42" s="619"/>
      <c r="CO42" s="619"/>
      <c r="CP42" s="619"/>
      <c r="CQ42" s="620"/>
      <c r="CR42" s="621">
        <v>803635</v>
      </c>
      <c r="CS42" s="634"/>
      <c r="CT42" s="634"/>
      <c r="CU42" s="634"/>
      <c r="CV42" s="634"/>
      <c r="CW42" s="634"/>
      <c r="CX42" s="634"/>
      <c r="CY42" s="635"/>
      <c r="CZ42" s="624">
        <v>9.5</v>
      </c>
      <c r="DA42" s="636"/>
      <c r="DB42" s="636"/>
      <c r="DC42" s="637"/>
      <c r="DD42" s="627">
        <v>121344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345</v>
      </c>
      <c r="CD43" s="618" t="s">
        <v>346</v>
      </c>
      <c r="CE43" s="619"/>
      <c r="CF43" s="619"/>
      <c r="CG43" s="619"/>
      <c r="CH43" s="619"/>
      <c r="CI43" s="619"/>
      <c r="CJ43" s="619"/>
      <c r="CK43" s="619"/>
      <c r="CL43" s="619"/>
      <c r="CM43" s="619"/>
      <c r="CN43" s="619"/>
      <c r="CO43" s="619"/>
      <c r="CP43" s="619"/>
      <c r="CQ43" s="620"/>
      <c r="CR43" s="621">
        <v>22168</v>
      </c>
      <c r="CS43" s="634"/>
      <c r="CT43" s="634"/>
      <c r="CU43" s="634"/>
      <c r="CV43" s="634"/>
      <c r="CW43" s="634"/>
      <c r="CX43" s="634"/>
      <c r="CY43" s="635"/>
      <c r="CZ43" s="624">
        <v>0.3</v>
      </c>
      <c r="DA43" s="636"/>
      <c r="DB43" s="636"/>
      <c r="DC43" s="637"/>
      <c r="DD43" s="627">
        <v>22168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295</v>
      </c>
      <c r="CE44" s="641"/>
      <c r="CF44" s="618" t="s">
        <v>348</v>
      </c>
      <c r="CG44" s="619"/>
      <c r="CH44" s="619"/>
      <c r="CI44" s="619"/>
      <c r="CJ44" s="619"/>
      <c r="CK44" s="619"/>
      <c r="CL44" s="619"/>
      <c r="CM44" s="619"/>
      <c r="CN44" s="619"/>
      <c r="CO44" s="619"/>
      <c r="CP44" s="619"/>
      <c r="CQ44" s="620"/>
      <c r="CR44" s="621">
        <v>713536</v>
      </c>
      <c r="CS44" s="622"/>
      <c r="CT44" s="622"/>
      <c r="CU44" s="622"/>
      <c r="CV44" s="622"/>
      <c r="CW44" s="622"/>
      <c r="CX44" s="622"/>
      <c r="CY44" s="623"/>
      <c r="CZ44" s="624">
        <v>8.4</v>
      </c>
      <c r="DA44" s="625"/>
      <c r="DB44" s="625"/>
      <c r="DC44" s="626"/>
      <c r="DD44" s="627">
        <v>96501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350</v>
      </c>
      <c r="CG45" s="619"/>
      <c r="CH45" s="619"/>
      <c r="CI45" s="619"/>
      <c r="CJ45" s="619"/>
      <c r="CK45" s="619"/>
      <c r="CL45" s="619"/>
      <c r="CM45" s="619"/>
      <c r="CN45" s="619"/>
      <c r="CO45" s="619"/>
      <c r="CP45" s="619"/>
      <c r="CQ45" s="620"/>
      <c r="CR45" s="621">
        <v>388755</v>
      </c>
      <c r="CS45" s="634"/>
      <c r="CT45" s="634"/>
      <c r="CU45" s="634"/>
      <c r="CV45" s="634"/>
      <c r="CW45" s="634"/>
      <c r="CX45" s="634"/>
      <c r="CY45" s="635"/>
      <c r="CZ45" s="624">
        <v>4.5999999999999996</v>
      </c>
      <c r="DA45" s="636"/>
      <c r="DB45" s="636"/>
      <c r="DC45" s="637"/>
      <c r="DD45" s="627">
        <v>4215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351</v>
      </c>
      <c r="CG46" s="619"/>
      <c r="CH46" s="619"/>
      <c r="CI46" s="619"/>
      <c r="CJ46" s="619"/>
      <c r="CK46" s="619"/>
      <c r="CL46" s="619"/>
      <c r="CM46" s="619"/>
      <c r="CN46" s="619"/>
      <c r="CO46" s="619"/>
      <c r="CP46" s="619"/>
      <c r="CQ46" s="620"/>
      <c r="CR46" s="621">
        <v>298530</v>
      </c>
      <c r="CS46" s="622"/>
      <c r="CT46" s="622"/>
      <c r="CU46" s="622"/>
      <c r="CV46" s="622"/>
      <c r="CW46" s="622"/>
      <c r="CX46" s="622"/>
      <c r="CY46" s="623"/>
      <c r="CZ46" s="624">
        <v>3.5</v>
      </c>
      <c r="DA46" s="625"/>
      <c r="DB46" s="625"/>
      <c r="DC46" s="626"/>
      <c r="DD46" s="627">
        <v>83935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352</v>
      </c>
      <c r="CG47" s="619"/>
      <c r="CH47" s="619"/>
      <c r="CI47" s="619"/>
      <c r="CJ47" s="619"/>
      <c r="CK47" s="619"/>
      <c r="CL47" s="619"/>
      <c r="CM47" s="619"/>
      <c r="CN47" s="619"/>
      <c r="CO47" s="619"/>
      <c r="CP47" s="619"/>
      <c r="CQ47" s="620"/>
      <c r="CR47" s="621">
        <v>90099</v>
      </c>
      <c r="CS47" s="634"/>
      <c r="CT47" s="634"/>
      <c r="CU47" s="634"/>
      <c r="CV47" s="634"/>
      <c r="CW47" s="634"/>
      <c r="CX47" s="634"/>
      <c r="CY47" s="635"/>
      <c r="CZ47" s="624">
        <v>1.1000000000000001</v>
      </c>
      <c r="DA47" s="636"/>
      <c r="DB47" s="636"/>
      <c r="DC47" s="637"/>
      <c r="DD47" s="627">
        <v>24843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354</v>
      </c>
      <c r="CE49" s="603"/>
      <c r="CF49" s="603"/>
      <c r="CG49" s="603"/>
      <c r="CH49" s="603"/>
      <c r="CI49" s="603"/>
      <c r="CJ49" s="603"/>
      <c r="CK49" s="603"/>
      <c r="CL49" s="603"/>
      <c r="CM49" s="603"/>
      <c r="CN49" s="603"/>
      <c r="CO49" s="603"/>
      <c r="CP49" s="603"/>
      <c r="CQ49" s="604"/>
      <c r="CR49" s="605">
        <v>8453313</v>
      </c>
      <c r="CS49" s="606"/>
      <c r="CT49" s="606"/>
      <c r="CU49" s="606"/>
      <c r="CV49" s="606"/>
      <c r="CW49" s="606"/>
      <c r="CX49" s="606"/>
      <c r="CY49" s="607"/>
      <c r="CZ49" s="608">
        <v>100</v>
      </c>
      <c r="DA49" s="609"/>
      <c r="DB49" s="609"/>
      <c r="DC49" s="610"/>
      <c r="DD49" s="611">
        <v>5155811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3H4nMqxK777SLr0Oc+3g/khQe3eEDSmEqKbBZrp8at+XYfk7LVIEMMjo4WQNcnuTrkCrAPowYi8g8TA67vPng==" saltValue="BhYt63yI+P5lfqxKUmF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356</v>
      </c>
      <c r="DK2" s="1092"/>
      <c r="DL2" s="1092"/>
      <c r="DM2" s="1092"/>
      <c r="DN2" s="1092"/>
      <c r="DO2" s="1093"/>
      <c r="DP2" s="228"/>
      <c r="DQ2" s="1091" t="s">
        <v>357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360</v>
      </c>
      <c r="B5" s="996"/>
      <c r="C5" s="996"/>
      <c r="D5" s="996"/>
      <c r="E5" s="996"/>
      <c r="F5" s="996"/>
      <c r="G5" s="996"/>
      <c r="H5" s="996"/>
      <c r="I5" s="996"/>
      <c r="J5" s="996"/>
      <c r="K5" s="996"/>
      <c r="L5" s="996"/>
      <c r="M5" s="996"/>
      <c r="N5" s="996"/>
      <c r="O5" s="996"/>
      <c r="P5" s="997"/>
      <c r="Q5" s="1001" t="s">
        <v>361</v>
      </c>
      <c r="R5" s="1002"/>
      <c r="S5" s="1002"/>
      <c r="T5" s="1002"/>
      <c r="U5" s="1003"/>
      <c r="V5" s="1001" t="s">
        <v>362</v>
      </c>
      <c r="W5" s="1002"/>
      <c r="X5" s="1002"/>
      <c r="Y5" s="1002"/>
      <c r="Z5" s="1003"/>
      <c r="AA5" s="1001" t="s">
        <v>363</v>
      </c>
      <c r="AB5" s="1002"/>
      <c r="AC5" s="1002"/>
      <c r="AD5" s="1002"/>
      <c r="AE5" s="1002"/>
      <c r="AF5" s="1094" t="s">
        <v>364</v>
      </c>
      <c r="AG5" s="1002"/>
      <c r="AH5" s="1002"/>
      <c r="AI5" s="1002"/>
      <c r="AJ5" s="1015"/>
      <c r="AK5" s="1002" t="s">
        <v>365</v>
      </c>
      <c r="AL5" s="1002"/>
      <c r="AM5" s="1002"/>
      <c r="AN5" s="1002"/>
      <c r="AO5" s="1003"/>
      <c r="AP5" s="1001" t="s">
        <v>366</v>
      </c>
      <c r="AQ5" s="1002"/>
      <c r="AR5" s="1002"/>
      <c r="AS5" s="1002"/>
      <c r="AT5" s="1003"/>
      <c r="AU5" s="1001" t="s">
        <v>367</v>
      </c>
      <c r="AV5" s="1002"/>
      <c r="AW5" s="1002"/>
      <c r="AX5" s="1002"/>
      <c r="AY5" s="1015"/>
      <c r="AZ5" s="232"/>
      <c r="BA5" s="232"/>
      <c r="BB5" s="232"/>
      <c r="BC5" s="232"/>
      <c r="BD5" s="232"/>
      <c r="BE5" s="233"/>
      <c r="BF5" s="233"/>
      <c r="BG5" s="233"/>
      <c r="BH5" s="233"/>
      <c r="BI5" s="233"/>
      <c r="BJ5" s="233"/>
      <c r="BK5" s="233"/>
      <c r="BL5" s="233"/>
      <c r="BM5" s="233"/>
      <c r="BN5" s="233"/>
      <c r="BO5" s="233"/>
      <c r="BP5" s="233"/>
      <c r="BQ5" s="995" t="s">
        <v>368</v>
      </c>
      <c r="BR5" s="996"/>
      <c r="BS5" s="996"/>
      <c r="BT5" s="996"/>
      <c r="BU5" s="996"/>
      <c r="BV5" s="996"/>
      <c r="BW5" s="996"/>
      <c r="BX5" s="996"/>
      <c r="BY5" s="996"/>
      <c r="BZ5" s="996"/>
      <c r="CA5" s="996"/>
      <c r="CB5" s="996"/>
      <c r="CC5" s="996"/>
      <c r="CD5" s="996"/>
      <c r="CE5" s="996"/>
      <c r="CF5" s="996"/>
      <c r="CG5" s="997"/>
      <c r="CH5" s="1001" t="s">
        <v>369</v>
      </c>
      <c r="CI5" s="1002"/>
      <c r="CJ5" s="1002"/>
      <c r="CK5" s="1002"/>
      <c r="CL5" s="1003"/>
      <c r="CM5" s="1001" t="s">
        <v>370</v>
      </c>
      <c r="CN5" s="1002"/>
      <c r="CO5" s="1002"/>
      <c r="CP5" s="1002"/>
      <c r="CQ5" s="1003"/>
      <c r="CR5" s="1001" t="s">
        <v>371</v>
      </c>
      <c r="CS5" s="1002"/>
      <c r="CT5" s="1002"/>
      <c r="CU5" s="1002"/>
      <c r="CV5" s="1003"/>
      <c r="CW5" s="1001" t="s">
        <v>372</v>
      </c>
      <c r="CX5" s="1002"/>
      <c r="CY5" s="1002"/>
      <c r="CZ5" s="1002"/>
      <c r="DA5" s="1003"/>
      <c r="DB5" s="1001" t="s">
        <v>373</v>
      </c>
      <c r="DC5" s="1002"/>
      <c r="DD5" s="1002"/>
      <c r="DE5" s="1002"/>
      <c r="DF5" s="1003"/>
      <c r="DG5" s="1084" t="s">
        <v>374</v>
      </c>
      <c r="DH5" s="1085"/>
      <c r="DI5" s="1085"/>
      <c r="DJ5" s="1085"/>
      <c r="DK5" s="1086"/>
      <c r="DL5" s="1084" t="s">
        <v>375</v>
      </c>
      <c r="DM5" s="1085"/>
      <c r="DN5" s="1085"/>
      <c r="DO5" s="1085"/>
      <c r="DP5" s="1086"/>
      <c r="DQ5" s="1001" t="s">
        <v>376</v>
      </c>
      <c r="DR5" s="1002"/>
      <c r="DS5" s="1002"/>
      <c r="DT5" s="1002"/>
      <c r="DU5" s="1003"/>
      <c r="DV5" s="1001" t="s">
        <v>367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377</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328</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328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360</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2</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3</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0</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74</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1577</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1656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297</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297</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297</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823728</v>
      </c>
      <c r="AB110" s="889"/>
      <c r="AC110" s="889"/>
      <c r="AD110" s="889"/>
      <c r="AE110" s="890"/>
      <c r="AF110" s="891">
        <v>790975</v>
      </c>
      <c r="AG110" s="889"/>
      <c r="AH110" s="889"/>
      <c r="AI110" s="889"/>
      <c r="AJ110" s="890"/>
      <c r="AK110" s="891">
        <v>826474</v>
      </c>
      <c r="AL110" s="889"/>
      <c r="AM110" s="889"/>
      <c r="AN110" s="889"/>
      <c r="AO110" s="890"/>
      <c r="AP110" s="892">
        <v>23.3</v>
      </c>
      <c r="AQ110" s="893"/>
      <c r="AR110" s="893"/>
      <c r="AS110" s="893"/>
      <c r="AT110" s="894"/>
      <c r="AU110" s="930" t="s">
        <v>71</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9834751</v>
      </c>
      <c r="BR110" s="842"/>
      <c r="BS110" s="842"/>
      <c r="BT110" s="842"/>
      <c r="BU110" s="842"/>
      <c r="BV110" s="842">
        <v>10034304</v>
      </c>
      <c r="BW110" s="842"/>
      <c r="BX110" s="842"/>
      <c r="BY110" s="842"/>
      <c r="BZ110" s="842"/>
      <c r="CA110" s="842">
        <v>10078319</v>
      </c>
      <c r="CB110" s="842"/>
      <c r="CC110" s="842"/>
      <c r="CD110" s="842"/>
      <c r="CE110" s="842"/>
      <c r="CF110" s="866">
        <v>284.7</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2559453</v>
      </c>
      <c r="BR112" s="817"/>
      <c r="BS112" s="817"/>
      <c r="BT112" s="817"/>
      <c r="BU112" s="817"/>
      <c r="BV112" s="817">
        <v>2209413</v>
      </c>
      <c r="BW112" s="817"/>
      <c r="BX112" s="817"/>
      <c r="BY112" s="817"/>
      <c r="BZ112" s="817"/>
      <c r="CA112" s="817">
        <v>2158320</v>
      </c>
      <c r="CB112" s="817"/>
      <c r="CC112" s="817"/>
      <c r="CD112" s="817"/>
      <c r="CE112" s="817"/>
      <c r="CF112" s="875">
        <v>61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261344</v>
      </c>
      <c r="AB113" s="919"/>
      <c r="AC113" s="919"/>
      <c r="AD113" s="919"/>
      <c r="AE113" s="920"/>
      <c r="AF113" s="921">
        <v>307040</v>
      </c>
      <c r="AG113" s="919"/>
      <c r="AH113" s="919"/>
      <c r="AI113" s="919"/>
      <c r="AJ113" s="920"/>
      <c r="AK113" s="921">
        <v>298367</v>
      </c>
      <c r="AL113" s="919"/>
      <c r="AM113" s="919"/>
      <c r="AN113" s="919"/>
      <c r="AO113" s="920"/>
      <c r="AP113" s="922">
        <v>8.4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284742</v>
      </c>
      <c r="BR113" s="817"/>
      <c r="BS113" s="817"/>
      <c r="BT113" s="817"/>
      <c r="BU113" s="817"/>
      <c r="BV113" s="817">
        <v>210676</v>
      </c>
      <c r="BW113" s="817"/>
      <c r="BX113" s="817"/>
      <c r="BY113" s="817"/>
      <c r="BZ113" s="817"/>
      <c r="CA113" s="817">
        <v>147004</v>
      </c>
      <c r="CB113" s="817"/>
      <c r="CC113" s="817"/>
      <c r="CD113" s="817"/>
      <c r="CE113" s="817"/>
      <c r="CF113" s="875">
        <v>4.2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76253</v>
      </c>
      <c r="AB114" s="780"/>
      <c r="AC114" s="780"/>
      <c r="AD114" s="780"/>
      <c r="AE114" s="781"/>
      <c r="AF114" s="782">
        <v>76252</v>
      </c>
      <c r="AG114" s="780"/>
      <c r="AH114" s="780"/>
      <c r="AI114" s="780"/>
      <c r="AJ114" s="781"/>
      <c r="AK114" s="782">
        <v>62780</v>
      </c>
      <c r="AL114" s="780"/>
      <c r="AM114" s="780"/>
      <c r="AN114" s="780"/>
      <c r="AO114" s="781"/>
      <c r="AP114" s="824">
        <v>1.8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668375</v>
      </c>
      <c r="BR114" s="817"/>
      <c r="BS114" s="817"/>
      <c r="BT114" s="817"/>
      <c r="BU114" s="817"/>
      <c r="BV114" s="817">
        <v>510204</v>
      </c>
      <c r="BW114" s="817"/>
      <c r="BX114" s="817"/>
      <c r="BY114" s="817"/>
      <c r="BZ114" s="817"/>
      <c r="CA114" s="817">
        <v>584905</v>
      </c>
      <c r="CB114" s="817"/>
      <c r="CC114" s="817"/>
      <c r="CD114" s="817"/>
      <c r="CE114" s="817"/>
      <c r="CF114" s="875">
        <v>16.5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1161325</v>
      </c>
      <c r="AB117" s="903"/>
      <c r="AC117" s="903"/>
      <c r="AD117" s="903"/>
      <c r="AE117" s="904"/>
      <c r="AF117" s="905">
        <v>1174267</v>
      </c>
      <c r="AG117" s="903"/>
      <c r="AH117" s="903"/>
      <c r="AI117" s="903"/>
      <c r="AJ117" s="904"/>
      <c r="AK117" s="905">
        <v>1187621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297</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443</v>
      </c>
      <c r="BP119" s="878"/>
      <c r="BQ119" s="879">
        <v>13347321</v>
      </c>
      <c r="BR119" s="845"/>
      <c r="BS119" s="845"/>
      <c r="BT119" s="845"/>
      <c r="BU119" s="845"/>
      <c r="BV119" s="845">
        <v>12964597</v>
      </c>
      <c r="BW119" s="845"/>
      <c r="BX119" s="845"/>
      <c r="BY119" s="845"/>
      <c r="BZ119" s="845"/>
      <c r="CA119" s="845">
        <v>12968548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1633362</v>
      </c>
      <c r="BR120" s="842"/>
      <c r="BS120" s="842"/>
      <c r="BT120" s="842"/>
      <c r="BU120" s="842"/>
      <c r="BV120" s="842">
        <v>1884634</v>
      </c>
      <c r="BW120" s="842"/>
      <c r="BX120" s="842"/>
      <c r="BY120" s="842"/>
      <c r="BZ120" s="842"/>
      <c r="CA120" s="842">
        <v>2035582</v>
      </c>
      <c r="CB120" s="842"/>
      <c r="CC120" s="842"/>
      <c r="CD120" s="842"/>
      <c r="CE120" s="842"/>
      <c r="CF120" s="866">
        <v>57.5</v>
      </c>
      <c r="CG120" s="867"/>
      <c r="CH120" s="867"/>
      <c r="CI120" s="867"/>
      <c r="CJ120" s="867"/>
      <c r="CK120" s="868" t="s">
        <v>447</v>
      </c>
      <c r="CL120" s="852"/>
      <c r="CM120" s="852"/>
      <c r="CN120" s="852"/>
      <c r="CO120" s="853"/>
      <c r="CP120" s="872" t="s">
        <v>448</v>
      </c>
      <c r="CQ120" s="873"/>
      <c r="CR120" s="873"/>
      <c r="CS120" s="873"/>
      <c r="CT120" s="873"/>
      <c r="CU120" s="873"/>
      <c r="CV120" s="873"/>
      <c r="CW120" s="873"/>
      <c r="CX120" s="873"/>
      <c r="CY120" s="873"/>
      <c r="CZ120" s="873"/>
      <c r="DA120" s="873"/>
      <c r="DB120" s="873"/>
      <c r="DC120" s="873"/>
      <c r="DD120" s="873"/>
      <c r="DE120" s="873"/>
      <c r="DF120" s="874"/>
      <c r="DG120" s="861">
        <v>1841855</v>
      </c>
      <c r="DH120" s="842"/>
      <c r="DI120" s="842"/>
      <c r="DJ120" s="842"/>
      <c r="DK120" s="842"/>
      <c r="DL120" s="842">
        <v>1756304</v>
      </c>
      <c r="DM120" s="842"/>
      <c r="DN120" s="842"/>
      <c r="DO120" s="842"/>
      <c r="DP120" s="842"/>
      <c r="DQ120" s="842">
        <v>1733997</v>
      </c>
      <c r="DR120" s="842"/>
      <c r="DS120" s="842"/>
      <c r="DT120" s="842"/>
      <c r="DU120" s="842"/>
      <c r="DV120" s="843">
        <v>49</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416804</v>
      </c>
      <c r="BR121" s="817"/>
      <c r="BS121" s="817"/>
      <c r="BT121" s="817"/>
      <c r="BU121" s="817"/>
      <c r="BV121" s="817">
        <v>407585</v>
      </c>
      <c r="BW121" s="817"/>
      <c r="BX121" s="817"/>
      <c r="BY121" s="817"/>
      <c r="BZ121" s="817"/>
      <c r="CA121" s="817">
        <v>376095</v>
      </c>
      <c r="CB121" s="817"/>
      <c r="CC121" s="817"/>
      <c r="CD121" s="817"/>
      <c r="CE121" s="817"/>
      <c r="CF121" s="875">
        <v>10.6</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429355</v>
      </c>
      <c r="DH121" s="817"/>
      <c r="DI121" s="817"/>
      <c r="DJ121" s="817"/>
      <c r="DK121" s="817"/>
      <c r="DL121" s="817">
        <v>373225</v>
      </c>
      <c r="DM121" s="817"/>
      <c r="DN121" s="817"/>
      <c r="DO121" s="817"/>
      <c r="DP121" s="817"/>
      <c r="DQ121" s="817">
        <v>324617</v>
      </c>
      <c r="DR121" s="817"/>
      <c r="DS121" s="817"/>
      <c r="DT121" s="817"/>
      <c r="DU121" s="817"/>
      <c r="DV121" s="794">
        <v>9.1999999999999993</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8432356</v>
      </c>
      <c r="BR122" s="845"/>
      <c r="BS122" s="845"/>
      <c r="BT122" s="845"/>
      <c r="BU122" s="845"/>
      <c r="BV122" s="845">
        <v>8456879</v>
      </c>
      <c r="BW122" s="845"/>
      <c r="BX122" s="845"/>
      <c r="BY122" s="845"/>
      <c r="BZ122" s="845"/>
      <c r="CA122" s="845">
        <v>8657111</v>
      </c>
      <c r="CB122" s="845"/>
      <c r="CC122" s="845"/>
      <c r="CD122" s="845"/>
      <c r="CE122" s="845"/>
      <c r="CF122" s="846">
        <v>244.6</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288243</v>
      </c>
      <c r="DH122" s="817"/>
      <c r="DI122" s="817"/>
      <c r="DJ122" s="817"/>
      <c r="DK122" s="817"/>
      <c r="DL122" s="817">
        <v>79884</v>
      </c>
      <c r="DM122" s="817"/>
      <c r="DN122" s="817"/>
      <c r="DO122" s="817"/>
      <c r="DP122" s="817"/>
      <c r="DQ122" s="817">
        <v>99706</v>
      </c>
      <c r="DR122" s="817"/>
      <c r="DS122" s="817"/>
      <c r="DT122" s="817"/>
      <c r="DU122" s="817"/>
      <c r="DV122" s="794">
        <v>2.8</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452</v>
      </c>
      <c r="BP123" s="878"/>
      <c r="BQ123" s="832">
        <v>10482522</v>
      </c>
      <c r="BR123" s="833"/>
      <c r="BS123" s="833"/>
      <c r="BT123" s="833"/>
      <c r="BU123" s="833"/>
      <c r="BV123" s="833">
        <v>10749098</v>
      </c>
      <c r="BW123" s="833"/>
      <c r="BX123" s="833"/>
      <c r="BY123" s="833"/>
      <c r="BZ123" s="833"/>
      <c r="CA123" s="833">
        <v>11068788</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79.900000000000006</v>
      </c>
      <c r="BR124" s="831"/>
      <c r="BS124" s="831"/>
      <c r="BT124" s="831"/>
      <c r="BU124" s="831"/>
      <c r="BV124" s="831">
        <v>63.2</v>
      </c>
      <c r="BW124" s="831"/>
      <c r="BX124" s="831"/>
      <c r="BY124" s="831"/>
      <c r="BZ124" s="831"/>
      <c r="CA124" s="831">
        <v>53.6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100812</v>
      </c>
      <c r="AB128" s="801"/>
      <c r="AC128" s="801"/>
      <c r="AD128" s="801"/>
      <c r="AE128" s="802"/>
      <c r="AF128" s="803">
        <v>46368</v>
      </c>
      <c r="AG128" s="801"/>
      <c r="AH128" s="801"/>
      <c r="AI128" s="801"/>
      <c r="AJ128" s="802"/>
      <c r="AK128" s="803">
        <v>46182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4348797</v>
      </c>
      <c r="AB129" s="780"/>
      <c r="AC129" s="780"/>
      <c r="AD129" s="780"/>
      <c r="AE129" s="781"/>
      <c r="AF129" s="782">
        <v>4298280</v>
      </c>
      <c r="AG129" s="780"/>
      <c r="AH129" s="780"/>
      <c r="AI129" s="780"/>
      <c r="AJ129" s="781"/>
      <c r="AK129" s="782">
        <v>4330771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766596</v>
      </c>
      <c r="AB130" s="780"/>
      <c r="AC130" s="780"/>
      <c r="AD130" s="780"/>
      <c r="AE130" s="781"/>
      <c r="AF130" s="782">
        <v>796304</v>
      </c>
      <c r="AG130" s="780"/>
      <c r="AH130" s="780"/>
      <c r="AI130" s="780"/>
      <c r="AJ130" s="781"/>
      <c r="AK130" s="782">
        <v>791144</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3582201</v>
      </c>
      <c r="AB131" s="764"/>
      <c r="AC131" s="764"/>
      <c r="AD131" s="764"/>
      <c r="AE131" s="765"/>
      <c r="AF131" s="766">
        <v>3501976</v>
      </c>
      <c r="AG131" s="764"/>
      <c r="AH131" s="764"/>
      <c r="AI131" s="764"/>
      <c r="AJ131" s="765"/>
      <c r="AK131" s="766">
        <v>3539627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53.6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8.2049276409999994</v>
      </c>
      <c r="AB132" s="745"/>
      <c r="AC132" s="745"/>
      <c r="AD132" s="745"/>
      <c r="AE132" s="746"/>
      <c r="AF132" s="747">
        <v>9.4687970450000005</v>
      </c>
      <c r="AG132" s="745"/>
      <c r="AH132" s="745"/>
      <c r="AI132" s="745"/>
      <c r="AJ132" s="746"/>
      <c r="AK132" s="747">
        <v>9.8963817370000005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8.6999999999999993</v>
      </c>
      <c r="AB133" s="724"/>
      <c r="AC133" s="724"/>
      <c r="AD133" s="724"/>
      <c r="AE133" s="725"/>
      <c r="AF133" s="723">
        <v>8.4</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lWzvu0NeW7YSFMaaLqtC5HtXw3Whrhc1dfwm2PZivMhCEAM2ZBrZuUP6L6ylplnefScdy6UdwoDHVLreANgEA==" saltValue="eJXgNh/obPGn4GyTilIR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7ZuEFy2Fpl5z3qWRHZkNpgHieSzDcgs+5RWFzdG4/PJIvKa/2tiKa1XZEAOU6ylfAABRm5Fth0evTtApb6eDA==" saltValue="rLsaKGML716XC3NtGbWM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dalnKOrB7st0EdNjcoeVj4xffRp+JB/iO+WejUqriQFHyugs0M4Wtc9IuQjosKHj4FPRu+6c1jyxxxG+P42lQ==" saltValue="oh4mZLXNEvO8+siPrJxG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860581</v>
      </c>
      <c r="AP9" s="281">
        <v>117134</v>
      </c>
      <c r="AQ9" s="282">
        <v>143407</v>
      </c>
      <c r="AR9" s="283">
        <v>-18.3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257294</v>
      </c>
      <c r="AP10" s="284">
        <v>35020</v>
      </c>
      <c r="AQ10" s="285">
        <v>20271</v>
      </c>
      <c r="AR10" s="286">
        <v>72.8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1412</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5234</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22168</v>
      </c>
      <c r="AP14" s="284">
        <v>3017</v>
      </c>
      <c r="AQ14" s="285">
        <v>3337</v>
      </c>
      <c r="AR14" s="286">
        <v>-9.6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-61583</v>
      </c>
      <c r="AP15" s="284">
        <v>-8382</v>
      </c>
      <c r="AQ15" s="285">
        <v>-9830</v>
      </c>
      <c r="AR15" s="286">
        <v>-14.7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180</v>
      </c>
      <c r="AL16" s="1134"/>
      <c r="AM16" s="1134"/>
      <c r="AN16" s="1135"/>
      <c r="AO16" s="284">
        <v>1078460</v>
      </c>
      <c r="AP16" s="284">
        <v>146789</v>
      </c>
      <c r="AQ16" s="285">
        <v>163831</v>
      </c>
      <c r="AR16" s="286">
        <v>-10.4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13.2</v>
      </c>
      <c r="AP21" s="298">
        <v>14.18</v>
      </c>
      <c r="AQ21" s="299">
        <v>-0.98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93</v>
      </c>
      <c r="AP22" s="303">
        <v>95.4</v>
      </c>
      <c r="AQ22" s="304">
        <v>-2.4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826474</v>
      </c>
      <c r="AP32" s="312">
        <v>112491</v>
      </c>
      <c r="AQ32" s="313">
        <v>86321</v>
      </c>
      <c r="AR32" s="314">
        <v>30.3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298367</v>
      </c>
      <c r="AP35" s="312">
        <v>40611</v>
      </c>
      <c r="AQ35" s="313">
        <v>18581</v>
      </c>
      <c r="AR35" s="314">
        <v>118.6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62780</v>
      </c>
      <c r="AP36" s="312">
        <v>8545</v>
      </c>
      <c r="AQ36" s="313">
        <v>4521</v>
      </c>
      <c r="AR36" s="314">
        <v>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983</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20</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-46182</v>
      </c>
      <c r="AP39" s="312">
        <v>-6286</v>
      </c>
      <c r="AQ39" s="313">
        <v>-4212</v>
      </c>
      <c r="AR39" s="314">
        <v>49.2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-791144</v>
      </c>
      <c r="AP40" s="312">
        <v>-107683</v>
      </c>
      <c r="AQ40" s="313">
        <v>-70783</v>
      </c>
      <c r="AR40" s="314">
        <v>52.1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290</v>
      </c>
      <c r="AL41" s="1127"/>
      <c r="AM41" s="1127"/>
      <c r="AN41" s="1128"/>
      <c r="AO41" s="312">
        <v>350295</v>
      </c>
      <c r="AP41" s="312">
        <v>47679</v>
      </c>
      <c r="AQ41" s="313">
        <v>35432</v>
      </c>
      <c r="AR41" s="314">
        <v>34.6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1454651</v>
      </c>
      <c r="AN51" s="334">
        <v>179277</v>
      </c>
      <c r="AO51" s="335">
        <v>51.9</v>
      </c>
      <c r="AP51" s="336">
        <v>145139</v>
      </c>
      <c r="AQ51" s="337">
        <v>19.5</v>
      </c>
      <c r="AR51" s="338">
        <v>32.4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642597</v>
      </c>
      <c r="AN52" s="342">
        <v>79196</v>
      </c>
      <c r="AO52" s="343">
        <v>67.099999999999994</v>
      </c>
      <c r="AP52" s="344">
        <v>83762</v>
      </c>
      <c r="AQ52" s="345">
        <v>33.1</v>
      </c>
      <c r="AR52" s="346">
        <v>34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1469847</v>
      </c>
      <c r="AN53" s="334">
        <v>186411</v>
      </c>
      <c r="AO53" s="335">
        <v>4</v>
      </c>
      <c r="AP53" s="336">
        <v>125391</v>
      </c>
      <c r="AQ53" s="337">
        <v>-13.6</v>
      </c>
      <c r="AR53" s="338">
        <v>17.600000000000001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964534</v>
      </c>
      <c r="AN54" s="342">
        <v>122325</v>
      </c>
      <c r="AO54" s="343">
        <v>54.5</v>
      </c>
      <c r="AP54" s="344">
        <v>68516</v>
      </c>
      <c r="AQ54" s="345">
        <v>-18.2</v>
      </c>
      <c r="AR54" s="346">
        <v>72.7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1849667</v>
      </c>
      <c r="AN55" s="334">
        <v>238544</v>
      </c>
      <c r="AO55" s="335">
        <v>28</v>
      </c>
      <c r="AP55" s="336">
        <v>138402</v>
      </c>
      <c r="AQ55" s="337">
        <v>10.4</v>
      </c>
      <c r="AR55" s="338">
        <v>17.600000000000001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1474350</v>
      </c>
      <c r="AN56" s="342">
        <v>190141</v>
      </c>
      <c r="AO56" s="343">
        <v>55.4</v>
      </c>
      <c r="AP56" s="344">
        <v>70652</v>
      </c>
      <c r="AQ56" s="345">
        <v>3.1</v>
      </c>
      <c r="AR56" s="346">
        <v>52.3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827019</v>
      </c>
      <c r="AN57" s="334">
        <v>109192</v>
      </c>
      <c r="AO57" s="335">
        <v>-54.2</v>
      </c>
      <c r="AP57" s="336">
        <v>146367</v>
      </c>
      <c r="AQ57" s="337">
        <v>5.8</v>
      </c>
      <c r="AR57" s="338">
        <v>-60</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316589</v>
      </c>
      <c r="AN58" s="342">
        <v>41799</v>
      </c>
      <c r="AO58" s="343">
        <v>-78</v>
      </c>
      <c r="AP58" s="344">
        <v>79441</v>
      </c>
      <c r="AQ58" s="345">
        <v>12.4</v>
      </c>
      <c r="AR58" s="346">
        <v>-90.4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713536</v>
      </c>
      <c r="AN59" s="334">
        <v>97119</v>
      </c>
      <c r="AO59" s="335">
        <v>-11.1</v>
      </c>
      <c r="AP59" s="336">
        <v>165181</v>
      </c>
      <c r="AQ59" s="337">
        <v>12.9</v>
      </c>
      <c r="AR59" s="338">
        <v>-24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298530</v>
      </c>
      <c r="AN60" s="342">
        <v>40633</v>
      </c>
      <c r="AO60" s="343">
        <v>-2.8</v>
      </c>
      <c r="AP60" s="344">
        <v>82246</v>
      </c>
      <c r="AQ60" s="345">
        <v>3.5</v>
      </c>
      <c r="AR60" s="346">
        <v>-6.3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1262944</v>
      </c>
      <c r="AN61" s="349">
        <v>162109</v>
      </c>
      <c r="AO61" s="350">
        <v>3.7</v>
      </c>
      <c r="AP61" s="351">
        <v>144096</v>
      </c>
      <c r="AQ61" s="352">
        <v>7</v>
      </c>
      <c r="AR61" s="338">
        <v>-3.3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739320</v>
      </c>
      <c r="AN62" s="342">
        <v>94819</v>
      </c>
      <c r="AO62" s="343">
        <v>19.2</v>
      </c>
      <c r="AP62" s="344">
        <v>76923</v>
      </c>
      <c r="AQ62" s="345">
        <v>6.8</v>
      </c>
      <c r="AR62" s="346">
        <v>12.4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htNvsNrz7+e4f/uQYOwifgNS0axiBm6F1a530ZMj7EYWRX9Cz5o3qOnrOx0Z8a3wX9tduRP23DAGgGiojGg4g==" saltValue="aJO8K82uv1D6XK7LNWUd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dpLZ2MREdu/nhUqRf/ejXhLx2lFCex04UyDtAe4Sq2gc9lgBQoMSqEcasAiZmDSddUf/I53p+v41pmQlEkXgpQ==" saltValue="huukZsu6AqGgaZXC+R1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5GxGzKZNRGTlHmSfiZkv8a6L8FjhwSpoQF0ehNFx3AgdlJQsjYUfa25ZxXD5U7m3nEakv455uF93zZQH9zn6FQ==" saltValue="NwRVgZDzfYNq7EKjGzaE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30.49</v>
      </c>
      <c r="G47" s="12">
        <v>30.86</v>
      </c>
      <c r="H47" s="12">
        <v>31.37</v>
      </c>
      <c r="I47" s="12">
        <v>37.58</v>
      </c>
      <c r="J47" s="13">
        <v>40.78</v>
      </c>
    </row>
    <row r="48" spans="2:10" ht="57.75" customHeight="1" x14ac:dyDescent="0.2">
      <c r="B48" s="14"/>
      <c r="C48" s="1141" t="s">
        <v>4</v>
      </c>
      <c r="D48" s="1141"/>
      <c r="E48" s="1142"/>
      <c r="F48" s="15">
        <v>3.07</v>
      </c>
      <c r="G48" s="16">
        <v>5.0999999999999996</v>
      </c>
      <c r="H48" s="16">
        <v>8.4600000000000009</v>
      </c>
      <c r="I48" s="16">
        <v>5.35</v>
      </c>
      <c r="J48" s="17">
        <v>7.57</v>
      </c>
    </row>
    <row r="49" spans="2:10" ht="57.75" customHeight="1" thickBot="1" x14ac:dyDescent="0.25">
      <c r="B49" s="18"/>
      <c r="C49" s="1143" t="s">
        <v>5</v>
      </c>
      <c r="D49" s="1143"/>
      <c r="E49" s="1144"/>
      <c r="F49" s="19">
        <v>1.78</v>
      </c>
      <c r="G49" s="20">
        <v>2.1800000000000002</v>
      </c>
      <c r="H49" s="20">
        <v>3.72</v>
      </c>
      <c r="I49" s="20" t="s">
        <v>533</v>
      </c>
      <c r="J49" s="21">
        <v>2.27</v>
      </c>
    </row>
    <row r="50" spans="2:10" ht="13" x14ac:dyDescent="0.2"/>
  </sheetData>
  <sheetProtection algorithmName="SHA-512" hashValue="O1UmX1uBNCyaoOtZyQEJ6m9BIN+3nRfNUvyfEkIuYW86456WS6zme4BcdBHqRGHA3tubBc7xEccnPjIq/UUKIA==" saltValue="vRCzAe/hCZlBn90xZCyh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32.869999999999997</v>
      </c>
      <c r="G34" s="33">
        <v>35.17</v>
      </c>
      <c r="H34" s="33">
        <v>36.29</v>
      </c>
      <c r="I34" s="33">
        <v>41.02</v>
      </c>
      <c r="J34" s="34">
        <v>36.42</v>
      </c>
      <c r="K34" s="22"/>
      <c r="L34" s="22"/>
      <c r="M34" s="22"/>
      <c r="N34" s="22"/>
      <c r="O34" s="22"/>
      <c r="P34" s="22"/>
    </row>
    <row r="35" spans="1:16" ht="39" customHeight="1" x14ac:dyDescent="0.2">
      <c r="A35" s="22"/>
      <c r="B35" s="35"/>
      <c r="C35" s="1145" t="s">
        <v>535</v>
      </c>
      <c r="D35" s="1146"/>
      <c r="E35" s="1147"/>
      <c r="F35" s="36">
        <v>3.06</v>
      </c>
      <c r="G35" s="37">
        <v>5.09</v>
      </c>
      <c r="H35" s="37">
        <v>8.4600000000000009</v>
      </c>
      <c r="I35" s="37">
        <v>5.35</v>
      </c>
      <c r="J35" s="38">
        <v>7.57</v>
      </c>
      <c r="K35" s="22"/>
      <c r="L35" s="22"/>
      <c r="M35" s="22"/>
      <c r="N35" s="22"/>
      <c r="O35" s="22"/>
      <c r="P35" s="22"/>
    </row>
    <row r="36" spans="1:16" ht="39" customHeight="1" x14ac:dyDescent="0.2">
      <c r="A36" s="22"/>
      <c r="B36" s="35"/>
      <c r="C36" s="1145" t="s">
        <v>536</v>
      </c>
      <c r="D36" s="1146"/>
      <c r="E36" s="1147"/>
      <c r="F36" s="36">
        <v>12.52</v>
      </c>
      <c r="G36" s="37">
        <v>11.78</v>
      </c>
      <c r="H36" s="37">
        <v>11.07</v>
      </c>
      <c r="I36" s="37">
        <v>9.76</v>
      </c>
      <c r="J36" s="38">
        <v>1.69</v>
      </c>
      <c r="K36" s="22"/>
      <c r="L36" s="22"/>
      <c r="M36" s="22"/>
      <c r="N36" s="22"/>
      <c r="O36" s="22"/>
      <c r="P36" s="22"/>
    </row>
    <row r="37" spans="1:16" ht="39" customHeight="1" x14ac:dyDescent="0.2">
      <c r="A37" s="22"/>
      <c r="B37" s="35"/>
      <c r="C37" s="1145" t="s">
        <v>537</v>
      </c>
      <c r="D37" s="1146"/>
      <c r="E37" s="1147"/>
      <c r="F37" s="36">
        <v>0</v>
      </c>
      <c r="G37" s="37">
        <v>0.12</v>
      </c>
      <c r="H37" s="37">
        <v>0.05</v>
      </c>
      <c r="I37" s="37">
        <v>0.22</v>
      </c>
      <c r="J37" s="38">
        <v>7.0000000000000007E-2</v>
      </c>
      <c r="K37" s="22"/>
      <c r="L37" s="22"/>
      <c r="M37" s="22"/>
      <c r="N37" s="22"/>
      <c r="O37" s="22"/>
      <c r="P37" s="22"/>
    </row>
    <row r="38" spans="1:16" ht="39" customHeight="1" x14ac:dyDescent="0.2">
      <c r="A38" s="22"/>
      <c r="B38" s="35"/>
      <c r="C38" s="1145" t="s">
        <v>538</v>
      </c>
      <c r="D38" s="1146"/>
      <c r="E38" s="1147"/>
      <c r="F38" s="36">
        <v>0.16</v>
      </c>
      <c r="G38" s="37">
        <v>0.14000000000000001</v>
      </c>
      <c r="H38" s="37">
        <v>0.19</v>
      </c>
      <c r="I38" s="37">
        <v>0.22</v>
      </c>
      <c r="J38" s="38">
        <v>0.03</v>
      </c>
      <c r="K38" s="22"/>
      <c r="L38" s="22"/>
      <c r="M38" s="22"/>
      <c r="N38" s="22"/>
      <c r="O38" s="22"/>
      <c r="P38" s="22"/>
    </row>
    <row r="39" spans="1:16" ht="39" customHeight="1" x14ac:dyDescent="0.2">
      <c r="A39" s="22"/>
      <c r="B39" s="35"/>
      <c r="C39" s="1145" t="s">
        <v>539</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541</v>
      </c>
      <c r="D43" s="1149"/>
      <c r="E43" s="1150"/>
      <c r="F43" s="41">
        <v>0.61</v>
      </c>
      <c r="G43" s="42">
        <v>0</v>
      </c>
      <c r="H43" s="42">
        <v>0</v>
      </c>
      <c r="I43" s="42">
        <v>0</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MFdfK8rLna+Gq9w+Vm9iMO4eQBNGm56ES+3d7V5lnNNQ93smIpAsgI3JzwQZWE12+9exiJjkBvSJxejrJ4hXg==" saltValue="jw31XjgtlIIduKZq5xj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694</v>
      </c>
      <c r="L45" s="60">
        <v>723</v>
      </c>
      <c r="M45" s="60">
        <v>824</v>
      </c>
      <c r="N45" s="60">
        <v>791</v>
      </c>
      <c r="O45" s="61">
        <v>826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333</v>
      </c>
      <c r="L48" s="64">
        <v>249</v>
      </c>
      <c r="M48" s="64">
        <v>261</v>
      </c>
      <c r="N48" s="64">
        <v>307</v>
      </c>
      <c r="O48" s="65">
        <v>298</v>
      </c>
      <c r="P48" s="48"/>
      <c r="Q48" s="48"/>
      <c r="R48" s="48"/>
      <c r="S48" s="48"/>
      <c r="T48" s="48"/>
      <c r="U48" s="48"/>
    </row>
    <row r="49" spans="1:21" ht="30.75" customHeight="1" x14ac:dyDescent="0.2">
      <c r="A49" s="48"/>
      <c r="B49" s="1178"/>
      <c r="C49" s="1179"/>
      <c r="D49" s="62"/>
      <c r="E49" s="1155" t="s">
        <v>14</v>
      </c>
      <c r="F49" s="1155"/>
      <c r="G49" s="1155"/>
      <c r="H49" s="1155"/>
      <c r="I49" s="1155"/>
      <c r="J49" s="1156"/>
      <c r="K49" s="63">
        <v>76</v>
      </c>
      <c r="L49" s="64">
        <v>76</v>
      </c>
      <c r="M49" s="64">
        <v>76</v>
      </c>
      <c r="N49" s="64">
        <v>76</v>
      </c>
      <c r="O49" s="65">
        <v>63</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770</v>
      </c>
      <c r="L52" s="64">
        <v>795</v>
      </c>
      <c r="M52" s="64">
        <v>868</v>
      </c>
      <c r="N52" s="64">
        <v>843</v>
      </c>
      <c r="O52" s="65">
        <v>837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333</v>
      </c>
      <c r="L53" s="69">
        <v>253</v>
      </c>
      <c r="M53" s="69">
        <v>293</v>
      </c>
      <c r="N53" s="69">
        <v>331</v>
      </c>
      <c r="O53" s="70">
        <v>350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dbH50edG/ToeMp/kTf+er+FOTc+DF9xMYzQg//yq8CSF9IYifJ6cOZMg0B4RU+VsXN4X/4sivWqkTrSJQ0wBg==" saltValue="6OzRuIxJvSjJobHbNi39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8089</v>
      </c>
      <c r="J41" s="356">
        <v>8205</v>
      </c>
      <c r="K41" s="356">
        <v>9835</v>
      </c>
      <c r="L41" s="356">
        <v>10034</v>
      </c>
      <c r="M41" s="357">
        <v>10078</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3117</v>
      </c>
      <c r="J43" s="359">
        <v>2898</v>
      </c>
      <c r="K43" s="359">
        <v>2559</v>
      </c>
      <c r="L43" s="359">
        <v>2209</v>
      </c>
      <c r="M43" s="360">
        <v>2158</v>
      </c>
    </row>
    <row r="44" spans="2:13" ht="27.75" customHeight="1" x14ac:dyDescent="0.2">
      <c r="B44" s="1186"/>
      <c r="C44" s="1187"/>
      <c r="D44" s="106"/>
      <c r="E44" s="1190" t="s">
        <v>34</v>
      </c>
      <c r="F44" s="1190"/>
      <c r="G44" s="1190"/>
      <c r="H44" s="1191"/>
      <c r="I44" s="358">
        <v>431</v>
      </c>
      <c r="J44" s="359">
        <v>358</v>
      </c>
      <c r="K44" s="359">
        <v>285</v>
      </c>
      <c r="L44" s="359">
        <v>211</v>
      </c>
      <c r="M44" s="360">
        <v>147</v>
      </c>
    </row>
    <row r="45" spans="2:13" ht="27.75" customHeight="1" x14ac:dyDescent="0.2">
      <c r="B45" s="1186"/>
      <c r="C45" s="1187"/>
      <c r="D45" s="106"/>
      <c r="E45" s="1190" t="s">
        <v>35</v>
      </c>
      <c r="F45" s="1190"/>
      <c r="G45" s="1190"/>
      <c r="H45" s="1191"/>
      <c r="I45" s="358">
        <v>716</v>
      </c>
      <c r="J45" s="359">
        <v>724</v>
      </c>
      <c r="K45" s="359">
        <v>668</v>
      </c>
      <c r="L45" s="359">
        <v>510</v>
      </c>
      <c r="M45" s="360">
        <v>585</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1451</v>
      </c>
      <c r="J50" s="359">
        <v>1522</v>
      </c>
      <c r="K50" s="359">
        <v>1633</v>
      </c>
      <c r="L50" s="359">
        <v>1885</v>
      </c>
      <c r="M50" s="360">
        <v>2036</v>
      </c>
    </row>
    <row r="51" spans="2:13" ht="27.75" customHeight="1" x14ac:dyDescent="0.2">
      <c r="B51" s="1186"/>
      <c r="C51" s="1187"/>
      <c r="D51" s="106"/>
      <c r="E51" s="1190" t="s">
        <v>42</v>
      </c>
      <c r="F51" s="1190"/>
      <c r="G51" s="1190"/>
      <c r="H51" s="1191"/>
      <c r="I51" s="358">
        <v>491</v>
      </c>
      <c r="J51" s="359">
        <v>448</v>
      </c>
      <c r="K51" s="359">
        <v>417</v>
      </c>
      <c r="L51" s="359">
        <v>408</v>
      </c>
      <c r="M51" s="360">
        <v>376</v>
      </c>
    </row>
    <row r="52" spans="2:13" ht="27.75" customHeight="1" x14ac:dyDescent="0.2">
      <c r="B52" s="1188"/>
      <c r="C52" s="1189"/>
      <c r="D52" s="106"/>
      <c r="E52" s="1190" t="s">
        <v>43</v>
      </c>
      <c r="F52" s="1190"/>
      <c r="G52" s="1190"/>
      <c r="H52" s="1191"/>
      <c r="I52" s="358">
        <v>7586</v>
      </c>
      <c r="J52" s="359">
        <v>8291</v>
      </c>
      <c r="K52" s="359">
        <v>8432</v>
      </c>
      <c r="L52" s="359">
        <v>8457</v>
      </c>
      <c r="M52" s="360">
        <v>8657</v>
      </c>
    </row>
    <row r="53" spans="2:13" ht="27.75" customHeight="1" thickBot="1" x14ac:dyDescent="0.25">
      <c r="B53" s="1192" t="s">
        <v>19</v>
      </c>
      <c r="C53" s="1193"/>
      <c r="D53" s="110"/>
      <c r="E53" s="1194" t="s">
        <v>44</v>
      </c>
      <c r="F53" s="1194"/>
      <c r="G53" s="1194"/>
      <c r="H53" s="1195"/>
      <c r="I53" s="361">
        <v>2826</v>
      </c>
      <c r="J53" s="362">
        <v>1925</v>
      </c>
      <c r="K53" s="362">
        <v>2865</v>
      </c>
      <c r="L53" s="362">
        <v>2215</v>
      </c>
      <c r="M53" s="363">
        <v>1900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4kHuEZiMexvA8fetLYa2flfAtQW33g3tK2YoTUmFJpAwKYg8L5469NHQhCATApfH+L9zTZv5TQkrNrksWAmKg==" saltValue="NPALNmxI2QRhGAwR4r0G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1364</v>
      </c>
      <c r="G55" s="122">
        <v>1615</v>
      </c>
      <c r="H55" s="123">
        <v>1766</v>
      </c>
    </row>
    <row r="56" spans="2:8" ht="52.5" customHeight="1" x14ac:dyDescent="0.2">
      <c r="B56" s="124"/>
      <c r="C56" s="1213" t="s">
        <v>47</v>
      </c>
      <c r="D56" s="1213"/>
      <c r="E56" s="1214"/>
      <c r="F56" s="125">
        <v>257</v>
      </c>
      <c r="G56" s="125">
        <v>257</v>
      </c>
      <c r="H56" s="126">
        <v>257</v>
      </c>
    </row>
    <row r="57" spans="2:8" ht="53.25" customHeight="1" x14ac:dyDescent="0.2">
      <c r="B57" s="124"/>
      <c r="C57" s="1215" t="s">
        <v>48</v>
      </c>
      <c r="D57" s="1215"/>
      <c r="E57" s="1216"/>
      <c r="F57" s="127">
        <v>2443</v>
      </c>
      <c r="G57" s="127">
        <v>2782</v>
      </c>
      <c r="H57" s="128">
        <v>4280</v>
      </c>
    </row>
    <row r="58" spans="2:8" ht="45.75" customHeight="1" x14ac:dyDescent="0.2">
      <c r="B58" s="129"/>
      <c r="C58" s="1203" t="s">
        <v>49</v>
      </c>
      <c r="D58" s="1204"/>
      <c r="E58" s="1205"/>
      <c r="F58" s="130" t="s">
        <v>547</v>
      </c>
      <c r="G58" s="130">
        <v>2384</v>
      </c>
      <c r="H58" s="131">
        <v>2585</v>
      </c>
    </row>
    <row r="59" spans="2:8" ht="45.75" customHeight="1" x14ac:dyDescent="0.2">
      <c r="B59" s="129"/>
      <c r="C59" s="1203" t="s">
        <v>50</v>
      </c>
      <c r="D59" s="1204"/>
      <c r="E59" s="1205"/>
      <c r="F59" s="130" t="s">
        <v>548</v>
      </c>
      <c r="G59" s="130">
        <v>220</v>
      </c>
      <c r="H59" s="131">
        <v>220</v>
      </c>
    </row>
    <row r="60" spans="2:8" ht="45.75" customHeight="1" x14ac:dyDescent="0.2">
      <c r="B60" s="129"/>
      <c r="C60" s="1203" t="s">
        <v>50</v>
      </c>
      <c r="D60" s="1204"/>
      <c r="E60" s="1205"/>
      <c r="F60" s="130" t="s">
        <v>549</v>
      </c>
      <c r="G60" s="130">
        <v>111</v>
      </c>
      <c r="H60" s="131">
        <v>304</v>
      </c>
    </row>
    <row r="61" spans="2:8" ht="45.75" customHeight="1" x14ac:dyDescent="0.2">
      <c r="B61" s="129"/>
      <c r="C61" s="1203" t="s">
        <v>50</v>
      </c>
      <c r="D61" s="1204"/>
      <c r="E61" s="1205"/>
      <c r="F61" s="130" t="s">
        <v>550</v>
      </c>
      <c r="G61" s="130">
        <v>32</v>
      </c>
      <c r="H61" s="131">
        <v>1136</v>
      </c>
    </row>
    <row r="62" spans="2:8" ht="45.75" customHeight="1" thickBot="1" x14ac:dyDescent="0.25">
      <c r="B62" s="132"/>
      <c r="C62" s="1206" t="s">
        <v>50</v>
      </c>
      <c r="D62" s="1207"/>
      <c r="E62" s="1208"/>
      <c r="F62" s="133" t="s">
        <v>551</v>
      </c>
      <c r="G62" s="133">
        <v>16</v>
      </c>
      <c r="H62" s="134">
        <v>16</v>
      </c>
    </row>
    <row r="63" spans="2:8" ht="52.5" customHeight="1" thickBot="1" x14ac:dyDescent="0.25">
      <c r="B63" s="135"/>
      <c r="C63" s="1209" t="s">
        <v>51</v>
      </c>
      <c r="D63" s="1209"/>
      <c r="E63" s="1210"/>
      <c r="F63" s="136">
        <v>4064</v>
      </c>
      <c r="G63" s="136">
        <v>4655</v>
      </c>
      <c r="H63" s="137">
        <v>6303</v>
      </c>
    </row>
    <row r="64" spans="2:8" ht="13" x14ac:dyDescent="0.2"/>
  </sheetData>
  <sheetProtection algorithmName="SHA-512" hashValue="GlTD29h12IYJOG/LPBAS8l3gXATTZU1lls2FfZoJXp4bgDAkSoQQeT1QNNKQrzseDKQo9ghZXFll2itD0PlBQg==" saltValue="/y9aMH+LcIvkb7xDWOY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179277</v>
      </c>
      <c r="E3" s="156"/>
      <c r="F3" s="157">
        <v>145139</v>
      </c>
      <c r="G3" s="158"/>
      <c r="H3" s="159"/>
    </row>
    <row r="4" spans="1:8" x14ac:dyDescent="0.2">
      <c r="A4" s="160"/>
      <c r="B4" s="161"/>
      <c r="C4" s="162"/>
      <c r="D4" s="163">
        <v>79196</v>
      </c>
      <c r="E4" s="164"/>
      <c r="F4" s="165">
        <v>83762</v>
      </c>
      <c r="G4" s="166"/>
      <c r="H4" s="167"/>
    </row>
    <row r="5" spans="1:8" x14ac:dyDescent="0.2">
      <c r="A5" s="148" t="s">
        <v>522</v>
      </c>
      <c r="B5" s="153"/>
      <c r="C5" s="154"/>
      <c r="D5" s="155">
        <v>186411</v>
      </c>
      <c r="E5" s="156"/>
      <c r="F5" s="157">
        <v>125391</v>
      </c>
      <c r="G5" s="158"/>
      <c r="H5" s="159"/>
    </row>
    <row r="6" spans="1:8" x14ac:dyDescent="0.2">
      <c r="A6" s="160"/>
      <c r="B6" s="161"/>
      <c r="C6" s="162"/>
      <c r="D6" s="163">
        <v>122325</v>
      </c>
      <c r="E6" s="164"/>
      <c r="F6" s="165">
        <v>68516</v>
      </c>
      <c r="G6" s="166"/>
      <c r="H6" s="167"/>
    </row>
    <row r="7" spans="1:8" x14ac:dyDescent="0.2">
      <c r="A7" s="148" t="s">
        <v>523</v>
      </c>
      <c r="B7" s="153"/>
      <c r="C7" s="154"/>
      <c r="D7" s="155">
        <v>238544</v>
      </c>
      <c r="E7" s="156"/>
      <c r="F7" s="157">
        <v>138402</v>
      </c>
      <c r="G7" s="158"/>
      <c r="H7" s="159"/>
    </row>
    <row r="8" spans="1:8" x14ac:dyDescent="0.2">
      <c r="A8" s="160"/>
      <c r="B8" s="161"/>
      <c r="C8" s="162"/>
      <c r="D8" s="163">
        <v>190141</v>
      </c>
      <c r="E8" s="164"/>
      <c r="F8" s="165">
        <v>70652</v>
      </c>
      <c r="G8" s="166"/>
      <c r="H8" s="167"/>
    </row>
    <row r="9" spans="1:8" x14ac:dyDescent="0.2">
      <c r="A9" s="148" t="s">
        <v>524</v>
      </c>
      <c r="B9" s="153"/>
      <c r="C9" s="154"/>
      <c r="D9" s="155">
        <v>109192</v>
      </c>
      <c r="E9" s="156"/>
      <c r="F9" s="157">
        <v>146367</v>
      </c>
      <c r="G9" s="158"/>
      <c r="H9" s="159"/>
    </row>
    <row r="10" spans="1:8" x14ac:dyDescent="0.2">
      <c r="A10" s="160"/>
      <c r="B10" s="161"/>
      <c r="C10" s="162"/>
      <c r="D10" s="163">
        <v>41799</v>
      </c>
      <c r="E10" s="164"/>
      <c r="F10" s="165">
        <v>79441</v>
      </c>
      <c r="G10" s="166"/>
      <c r="H10" s="167"/>
    </row>
    <row r="11" spans="1:8" x14ac:dyDescent="0.2">
      <c r="A11" s="148" t="s">
        <v>525</v>
      </c>
      <c r="B11" s="153"/>
      <c r="C11" s="154"/>
      <c r="D11" s="155">
        <v>97119</v>
      </c>
      <c r="E11" s="156"/>
      <c r="F11" s="157">
        <v>165181</v>
      </c>
      <c r="G11" s="158"/>
      <c r="H11" s="159"/>
    </row>
    <row r="12" spans="1:8" x14ac:dyDescent="0.2">
      <c r="A12" s="160"/>
      <c r="B12" s="161"/>
      <c r="C12" s="168"/>
      <c r="D12" s="163">
        <v>40633</v>
      </c>
      <c r="E12" s="164"/>
      <c r="F12" s="165">
        <v>82246</v>
      </c>
      <c r="G12" s="166"/>
      <c r="H12" s="167"/>
    </row>
    <row r="13" spans="1:8" x14ac:dyDescent="0.2">
      <c r="A13" s="148"/>
      <c r="B13" s="153"/>
      <c r="C13" s="169"/>
      <c r="D13" s="170">
        <v>162109</v>
      </c>
      <c r="E13" s="171"/>
      <c r="F13" s="172">
        <v>144096</v>
      </c>
      <c r="G13" s="173"/>
      <c r="H13" s="159"/>
    </row>
    <row r="14" spans="1:8" x14ac:dyDescent="0.2">
      <c r="A14" s="160"/>
      <c r="B14" s="161"/>
      <c r="C14" s="162"/>
      <c r="D14" s="163">
        <v>94819</v>
      </c>
      <c r="E14" s="164"/>
      <c r="F14" s="165">
        <v>76923</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3.07</v>
      </c>
      <c r="C19" s="174">
        <f>ROUND(VALUE(SUBSTITUTE(実質収支比率等に係る経年分析!G$48,"▲","-")),2)</f>
        <v>5.0999999999999996</v>
      </c>
      <c r="D19" s="174">
        <f>ROUND(VALUE(SUBSTITUTE(実質収支比率等に係る経年分析!H$48,"▲","-")),2)</f>
        <v>8.4600000000000009</v>
      </c>
      <c r="E19" s="174">
        <f>ROUND(VALUE(SUBSTITUTE(実質収支比率等に係る経年分析!I$48,"▲","-")),2)</f>
        <v>5.35</v>
      </c>
      <c r="F19" s="174">
        <f>ROUND(VALUE(SUBSTITUTE(実質収支比率等に係る経年分析!J$48,"▲","-")),2)</f>
        <v>7.57</v>
      </c>
    </row>
    <row r="20" spans="1:11" x14ac:dyDescent="0.2">
      <c r="A20" s="174" t="s">
        <v>55</v>
      </c>
      <c r="B20" s="174">
        <f>ROUND(VALUE(SUBSTITUTE(実質収支比率等に係る経年分析!F$47,"▲","-")),2)</f>
        <v>30.49</v>
      </c>
      <c r="C20" s="174">
        <f>ROUND(VALUE(SUBSTITUTE(実質収支比率等に係る経年分析!G$47,"▲","-")),2)</f>
        <v>30.86</v>
      </c>
      <c r="D20" s="174">
        <f>ROUND(VALUE(SUBSTITUTE(実質収支比率等に係る経年分析!H$47,"▲","-")),2)</f>
        <v>31.37</v>
      </c>
      <c r="E20" s="174">
        <f>ROUND(VALUE(SUBSTITUTE(実質収支比率等に係る経年分析!I$47,"▲","-")),2)</f>
        <v>37.58</v>
      </c>
      <c r="F20" s="174">
        <f>ROUND(VALUE(SUBSTITUTE(実質収支比率等に係る経年分析!J$47,"▲","-")),2)</f>
        <v>40.78</v>
      </c>
    </row>
    <row r="21" spans="1:11" x14ac:dyDescent="0.2">
      <c r="A21" s="174" t="s">
        <v>56</v>
      </c>
      <c r="B21" s="174">
        <f>IF(ISNUMBER(VALUE(SUBSTITUTE(実質収支比率等に係る経年分析!F$49,"▲","-"))),ROUND(VALUE(SUBSTITUTE(実質収支比率等に係る経年分析!F$49,"▲","-")),2),NA())</f>
        <v>1.78</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3.72</v>
      </c>
      <c r="E21" s="174">
        <f>IF(ISNUMBER(VALUE(SUBSTITUTE(実質収支比率等に係る経年分析!I$49,"▲","-"))),ROUND(VALUE(SUBSTITUTE(実質収支比率等に係る経年分析!I$49,"▲","-")),2),NA())</f>
        <v>-3.18</v>
      </c>
      <c r="F21" s="174">
        <f>IF(ISNUMBER(VALUE(SUBSTITUTE(実質収支比率等に係る経年分析!J$49,"▲","-"))),ROUND(VALUE(SUBSTITUTE(実質収支比率等に係る経年分析!J$49,"▲","-")),2),NA())</f>
        <v>2.27</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7.57</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32.869999999999997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36.42</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770</v>
      </c>
      <c r="E42" s="176"/>
      <c r="F42" s="176"/>
      <c r="G42" s="176">
        <f>'実質公債費比率（分子）の構造'!L$52</f>
        <v>795</v>
      </c>
      <c r="H42" s="176"/>
      <c r="I42" s="176"/>
      <c r="J42" s="176">
        <f>'実質公債費比率（分子）の構造'!M$52</f>
        <v>868</v>
      </c>
      <c r="K42" s="176"/>
      <c r="L42" s="176"/>
      <c r="M42" s="176">
        <f>'実質公債費比率（分子）の構造'!N$52</f>
        <v>843</v>
      </c>
      <c r="N42" s="176"/>
      <c r="O42" s="176"/>
      <c r="P42" s="176">
        <f>'実質公債費比率（分子）の構造'!O$52</f>
        <v>837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f>'実質公債費比率（分子）の構造'!K$49</f>
        <v>76</v>
      </c>
      <c r="C45" s="176"/>
      <c r="D45" s="176"/>
      <c r="E45" s="176">
        <f>'実質公債費比率（分子）の構造'!L$49</f>
        <v>76</v>
      </c>
      <c r="F45" s="176"/>
      <c r="G45" s="176"/>
      <c r="H45" s="176">
        <f>'実質公債費比率（分子）の構造'!M$49</f>
        <v>76</v>
      </c>
      <c r="I45" s="176"/>
      <c r="J45" s="176"/>
      <c r="K45" s="176">
        <f>'実質公債費比率（分子）の構造'!N$49</f>
        <v>76</v>
      </c>
      <c r="L45" s="176"/>
      <c r="M45" s="176"/>
      <c r="N45" s="176">
        <f>'実質公債費比率（分子）の構造'!O$49</f>
        <v>63</v>
      </c>
      <c r="O45" s="176"/>
      <c r="P45" s="176"/>
    </row>
    <row r="46" spans="1:16" x14ac:dyDescent="0.2">
      <c r="A46" s="176" t="s">
        <v>66</v>
      </c>
      <c r="B46" s="176">
        <f>'実質公債費比率（分子）の構造'!K$48</f>
        <v>333</v>
      </c>
      <c r="C46" s="176"/>
      <c r="D46" s="176"/>
      <c r="E46" s="176">
        <f>'実質公債費比率（分子）の構造'!L$48</f>
        <v>249</v>
      </c>
      <c r="F46" s="176"/>
      <c r="G46" s="176"/>
      <c r="H46" s="176">
        <f>'実質公債費比率（分子）の構造'!M$48</f>
        <v>261</v>
      </c>
      <c r="I46" s="176"/>
      <c r="J46" s="176"/>
      <c r="K46" s="176">
        <f>'実質公債費比率（分子）の構造'!N$48</f>
        <v>307</v>
      </c>
      <c r="L46" s="176"/>
      <c r="M46" s="176"/>
      <c r="N46" s="176">
        <f>'実質公債費比率（分子）の構造'!O$48</f>
        <v>298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694</v>
      </c>
      <c r="C49" s="176"/>
      <c r="D49" s="176"/>
      <c r="E49" s="176">
        <f>'実質公債費比率（分子）の構造'!L$45</f>
        <v>723</v>
      </c>
      <c r="F49" s="176"/>
      <c r="G49" s="176"/>
      <c r="H49" s="176">
        <f>'実質公債費比率（分子）の構造'!M$45</f>
        <v>824</v>
      </c>
      <c r="I49" s="176"/>
      <c r="J49" s="176"/>
      <c r="K49" s="176">
        <f>'実質公債費比率（分子）の構造'!N$45</f>
        <v>791</v>
      </c>
      <c r="L49" s="176"/>
      <c r="M49" s="176"/>
      <c r="N49" s="176">
        <f>'実質公債費比率（分子）の構造'!O$45</f>
        <v>826</v>
      </c>
      <c r="O49" s="176"/>
      <c r="P49" s="176"/>
    </row>
    <row r="50" spans="1:16" x14ac:dyDescent="0.2">
      <c r="A50" s="176" t="s">
        <v>69</v>
      </c>
      <c r="B50" s="176" t="e">
        <f>NA()</f>
        <v>#N/A</v>
      </c>
      <c r="C50" s="176">
        <f>IF(ISNUMBER('実質公債費比率（分子）の構造'!K$53),'実質公債費比率（分子）の構造'!K$53,NA())</f>
        <v>333</v>
      </c>
      <c r="D50" s="176" t="e">
        <f>NA()</f>
        <v>#N/A</v>
      </c>
      <c r="E50" s="176" t="e">
        <f>NA()</f>
        <v>#N/A</v>
      </c>
      <c r="F50" s="176">
        <f>IF(ISNUMBER('実質公債費比率（分子）の構造'!L$53),'実質公債費比率（分子）の構造'!L$53,NA())</f>
        <v>253</v>
      </c>
      <c r="G50" s="176" t="e">
        <f>NA()</f>
        <v>#N/A</v>
      </c>
      <c r="H50" s="176" t="e">
        <f>NA()</f>
        <v>#N/A</v>
      </c>
      <c r="I50" s="176">
        <f>IF(ISNUMBER('実質公債費比率（分子）の構造'!M$53),'実質公債費比率（分子）の構造'!M$53,NA())</f>
        <v>293</v>
      </c>
      <c r="J50" s="176" t="e">
        <f>NA()</f>
        <v>#N/A</v>
      </c>
      <c r="K50" s="176" t="e">
        <f>NA()</f>
        <v>#N/A</v>
      </c>
      <c r="L50" s="176">
        <f>IF(ISNUMBER('実質公債費比率（分子）の構造'!N$53),'実質公債費比率（分子）の構造'!N$53,NA())</f>
        <v>331</v>
      </c>
      <c r="M50" s="176" t="e">
        <f>NA()</f>
        <v>#N/A</v>
      </c>
      <c r="N50" s="176" t="e">
        <f>NA()</f>
        <v>#N/A</v>
      </c>
      <c r="O50" s="176">
        <f>IF(ISNUMBER('実質公債費比率（分子）の構造'!O$53),'実質公債費比率（分子）の構造'!O$53,NA())</f>
        <v>350</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7586</v>
      </c>
      <c r="E56" s="175"/>
      <c r="F56" s="175"/>
      <c r="G56" s="175">
        <f>'将来負担比率（分子）の構造'!J$52</f>
        <v>8291</v>
      </c>
      <c r="H56" s="175"/>
      <c r="I56" s="175"/>
      <c r="J56" s="175">
        <f>'将来負担比率（分子）の構造'!K$52</f>
        <v>8432</v>
      </c>
      <c r="K56" s="175"/>
      <c r="L56" s="175"/>
      <c r="M56" s="175">
        <f>'将来負担比率（分子）の構造'!L$52</f>
        <v>8457</v>
      </c>
      <c r="N56" s="175"/>
      <c r="O56" s="175"/>
      <c r="P56" s="175">
        <f>'将来負担比率（分子）の構造'!M$52</f>
        <v>8657</v>
      </c>
    </row>
    <row r="57" spans="1:16" x14ac:dyDescent="0.2">
      <c r="A57" s="175" t="s">
        <v>42</v>
      </c>
      <c r="B57" s="175"/>
      <c r="C57" s="175"/>
      <c r="D57" s="175">
        <f>'将来負担比率（分子）の構造'!I$51</f>
        <v>491</v>
      </c>
      <c r="E57" s="175"/>
      <c r="F57" s="175"/>
      <c r="G57" s="175">
        <f>'将来負担比率（分子）の構造'!J$51</f>
        <v>448</v>
      </c>
      <c r="H57" s="175"/>
      <c r="I57" s="175"/>
      <c r="J57" s="175">
        <f>'将来負担比率（分子）の構造'!K$51</f>
        <v>417</v>
      </c>
      <c r="K57" s="175"/>
      <c r="L57" s="175"/>
      <c r="M57" s="175">
        <f>'将来負担比率（分子）の構造'!L$51</f>
        <v>408</v>
      </c>
      <c r="N57" s="175"/>
      <c r="O57" s="175"/>
      <c r="P57" s="175">
        <f>'将来負担比率（分子）の構造'!M$51</f>
        <v>376</v>
      </c>
    </row>
    <row r="58" spans="1:16" x14ac:dyDescent="0.2">
      <c r="A58" s="175" t="s">
        <v>41</v>
      </c>
      <c r="B58" s="175"/>
      <c r="C58" s="175"/>
      <c r="D58" s="175">
        <f>'将来負担比率（分子）の構造'!I$50</f>
        <v>1451</v>
      </c>
      <c r="E58" s="175"/>
      <c r="F58" s="175"/>
      <c r="G58" s="175">
        <f>'将来負担比率（分子）の構造'!J$50</f>
        <v>1522</v>
      </c>
      <c r="H58" s="175"/>
      <c r="I58" s="175"/>
      <c r="J58" s="175">
        <f>'将来負担比率（分子）の構造'!K$50</f>
        <v>1633</v>
      </c>
      <c r="K58" s="175"/>
      <c r="L58" s="175"/>
      <c r="M58" s="175">
        <f>'将来負担比率（分子）の構造'!L$50</f>
        <v>1885</v>
      </c>
      <c r="N58" s="175"/>
      <c r="O58" s="175"/>
      <c r="P58" s="175">
        <f>'将来負担比率（分子）の構造'!M$50</f>
        <v>2036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716</v>
      </c>
      <c r="C62" s="175"/>
      <c r="D62" s="175"/>
      <c r="E62" s="175">
        <f>'将来負担比率（分子）の構造'!J$45</f>
        <v>724</v>
      </c>
      <c r="F62" s="175"/>
      <c r="G62" s="175"/>
      <c r="H62" s="175">
        <f>'将来負担比率（分子）の構造'!K$45</f>
        <v>668</v>
      </c>
      <c r="I62" s="175"/>
      <c r="J62" s="175"/>
      <c r="K62" s="175">
        <f>'将来負担比率（分子）の構造'!L$45</f>
        <v>510</v>
      </c>
      <c r="L62" s="175"/>
      <c r="M62" s="175"/>
      <c r="N62" s="175">
        <f>'将来負担比率（分子）の構造'!M$45</f>
        <v>585</v>
      </c>
      <c r="O62" s="175"/>
      <c r="P62" s="175"/>
    </row>
    <row r="63" spans="1:16" x14ac:dyDescent="0.2">
      <c r="A63" s="175" t="s">
        <v>34</v>
      </c>
      <c r="B63" s="175">
        <f>'将来負担比率（分子）の構造'!I$44</f>
        <v>431</v>
      </c>
      <c r="C63" s="175"/>
      <c r="D63" s="175"/>
      <c r="E63" s="175">
        <f>'将来負担比率（分子）の構造'!J$44</f>
        <v>358</v>
      </c>
      <c r="F63" s="175"/>
      <c r="G63" s="175"/>
      <c r="H63" s="175">
        <f>'将来負担比率（分子）の構造'!K$44</f>
        <v>285</v>
      </c>
      <c r="I63" s="175"/>
      <c r="J63" s="175"/>
      <c r="K63" s="175">
        <f>'将来負担比率（分子）の構造'!L$44</f>
        <v>211</v>
      </c>
      <c r="L63" s="175"/>
      <c r="M63" s="175"/>
      <c r="N63" s="175">
        <f>'将来負担比率（分子）の構造'!M$44</f>
        <v>147</v>
      </c>
      <c r="O63" s="175"/>
      <c r="P63" s="175"/>
    </row>
    <row r="64" spans="1:16" x14ac:dyDescent="0.2">
      <c r="A64" s="175" t="s">
        <v>33</v>
      </c>
      <c r="B64" s="175">
        <f>'将来負担比率（分子）の構造'!I$43</f>
        <v>3117</v>
      </c>
      <c r="C64" s="175"/>
      <c r="D64" s="175"/>
      <c r="E64" s="175">
        <f>'将来負担比率（分子）の構造'!J$43</f>
        <v>2898</v>
      </c>
      <c r="F64" s="175"/>
      <c r="G64" s="175"/>
      <c r="H64" s="175">
        <f>'将来負担比率（分子）の構造'!K$43</f>
        <v>2559</v>
      </c>
      <c r="I64" s="175"/>
      <c r="J64" s="175"/>
      <c r="K64" s="175">
        <f>'将来負担比率（分子）の構造'!L$43</f>
        <v>2209</v>
      </c>
      <c r="L64" s="175"/>
      <c r="M64" s="175"/>
      <c r="N64" s="175">
        <f>'将来負担比率（分子）の構造'!M$43</f>
        <v>2158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8089</v>
      </c>
      <c r="C66" s="175"/>
      <c r="D66" s="175"/>
      <c r="E66" s="175">
        <f>'将来負担比率（分子）の構造'!J$41</f>
        <v>8205</v>
      </c>
      <c r="F66" s="175"/>
      <c r="G66" s="175"/>
      <c r="H66" s="175">
        <f>'将来負担比率（分子）の構造'!K$41</f>
        <v>9835</v>
      </c>
      <c r="I66" s="175"/>
      <c r="J66" s="175"/>
      <c r="K66" s="175">
        <f>'将来負担比率（分子）の構造'!L$41</f>
        <v>10034</v>
      </c>
      <c r="L66" s="175"/>
      <c r="M66" s="175"/>
      <c r="N66" s="175">
        <f>'将来負担比率（分子）の構造'!M$41</f>
        <v>10078</v>
      </c>
      <c r="O66" s="175"/>
      <c r="P66" s="175"/>
    </row>
    <row r="67" spans="1:16" x14ac:dyDescent="0.2">
      <c r="A67" s="175" t="s">
        <v>73</v>
      </c>
      <c r="B67" s="175" t="e">
        <f>NA()</f>
        <v>#N/A</v>
      </c>
      <c r="C67" s="175">
        <f>IF(ISNUMBER('将来負担比率（分子）の構造'!I$53), IF('将来負担比率（分子）の構造'!I$53 &lt; 0, 0, '将来負担比率（分子）の構造'!I$53), NA())</f>
        <v>2826</v>
      </c>
      <c r="D67" s="175" t="e">
        <f>NA()</f>
        <v>#N/A</v>
      </c>
      <c r="E67" s="175" t="e">
        <f>NA()</f>
        <v>#N/A</v>
      </c>
      <c r="F67" s="175">
        <f>IF(ISNUMBER('将来負担比率（分子）の構造'!J$53), IF('将来負担比率（分子）の構造'!J$53 &lt; 0, 0, '将来負担比率（分子）の構造'!J$53), NA())</f>
        <v>1925</v>
      </c>
      <c r="G67" s="175" t="e">
        <f>NA()</f>
        <v>#N/A</v>
      </c>
      <c r="H67" s="175" t="e">
        <f>NA()</f>
        <v>#N/A</v>
      </c>
      <c r="I67" s="175">
        <f>IF(ISNUMBER('将来負担比率（分子）の構造'!K$53), IF('将来負担比率（分子）の構造'!K$53 &lt; 0, 0, '将来負担比率（分子）の構造'!K$53), NA())</f>
        <v>2865</v>
      </c>
      <c r="J67" s="175" t="e">
        <f>NA()</f>
        <v>#N/A</v>
      </c>
      <c r="K67" s="175" t="e">
        <f>NA()</f>
        <v>#N/A</v>
      </c>
      <c r="L67" s="175">
        <f>IF(ISNUMBER('将来負担比率（分子）の構造'!L$53), IF('将来負担比率（分子）の構造'!L$53 &lt; 0, 0, '将来負担比率（分子）の構造'!L$53), NA())</f>
        <v>2215</v>
      </c>
      <c r="M67" s="175" t="e">
        <f>NA()</f>
        <v>#N/A</v>
      </c>
      <c r="N67" s="175" t="e">
        <f>NA()</f>
        <v>#N/A</v>
      </c>
      <c r="O67" s="175">
        <f>IF(ISNUMBER('将来負担比率（分子）の構造'!M$53), IF('将来負担比率（分子）の構造'!M$53 &lt; 0, 0, '将来負担比率（分子）の構造'!M$53), NA())</f>
        <v>1900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1364</v>
      </c>
      <c r="C72" s="179">
        <f>基金残高に係る経年分析!G55</f>
        <v>1615</v>
      </c>
      <c r="D72" s="179">
        <f>基金残高に係る経年分析!H55</f>
        <v>1766</v>
      </c>
    </row>
    <row r="73" spans="1:16" x14ac:dyDescent="0.2">
      <c r="A73" s="178" t="s">
        <v>76</v>
      </c>
      <c r="B73" s="179">
        <f>基金残高に係る経年分析!F56</f>
        <v>257</v>
      </c>
      <c r="C73" s="179">
        <f>基金残高に係る経年分析!G56</f>
        <v>257</v>
      </c>
      <c r="D73" s="179">
        <f>基金残高に係る経年分析!H56</f>
        <v>257</v>
      </c>
    </row>
    <row r="74" spans="1:16" x14ac:dyDescent="0.2">
      <c r="A74" s="178" t="s">
        <v>77</v>
      </c>
      <c r="B74" s="179">
        <f>基金残高に係る経年分析!F57</f>
        <v>2443</v>
      </c>
      <c r="C74" s="179">
        <f>基金残高に係る経年分析!G57</f>
        <v>2782</v>
      </c>
      <c r="D74" s="179">
        <f>基金残高に係る経年分析!H57</f>
        <v>4280</v>
      </c>
    </row>
  </sheetData>
  <sheetProtection algorithmName="SHA-512" hashValue="uJ7lHJ84uGc9xtjBHRywTBlSocjHZn7gHAtACezDuvlOJ8jHHvHEDrPK7ulH5olC1U5hfgFXPEd19nCfGqEGHg==" saltValue="njeMcpJ74pzQt7EQbpY9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2025-03-07T00:18:32Z</cp:lastPrinted>
  <dcterms:created xsi:type="dcterms:W3CDTF">2025-02-19T02:16:38Z</dcterms:created>
  <dcterms:modified xsi:type="dcterms:W3CDTF">2025-03-19T02:06:56Z</dcterms:modified>
  <cp:category/>
</cp:coreProperties>
</file>