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<sst xmlns="http://schemas.openxmlformats.org/spreadsheetml/2006/main" count="217" uniqueCount="107">
  <si>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</si>
  <si>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</si>
  <si>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</si>
  <si>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</si>
  <si>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</si>
  <si>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</si>
  <si>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</si>
  <si>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</si>
  <si>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</si>
  <si>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</si>
  <si>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</si>
  <si>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</si>
  <si>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</si>
  <si>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</si>
  <si>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</si>
  <si>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</si>
  <si>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</si>
  <si>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</si>
  <si>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</si>
  <si>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</si>
  <si>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</si>
  <si>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</si>
  <si>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</si>
  <si>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</si>
  <si>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</si>
  <si>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</si>
  <si>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</si>
  <si>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</si>
  <si>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</si>
  <si>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</si>
  <si>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</si>
  <si>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</si>
  <si>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</si>
  <si>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</si>
  <si>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</si>
  <si>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</si>
  <si>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</si>
  <si>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</si>
  <si>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</si>
  <si>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</si>
  <si>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</si>
  <si>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</si>
  <si>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</si>
  <si>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</si>
  <si>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</si>
  <si>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</si>
  <si>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</si>
  <si>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</si>
  <si>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</si>
  <si>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</si>
  <si>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</si>
  <si>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</si>
  <si>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</si>
  <si>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</si>
  <si>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</si>
  <si>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</si>
  <si>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</si>
  <si>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</si>
  <si>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</si>
  <si>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</si>
  <si>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</si>
  <si>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</si>
  <si>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</si>
  <si>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</si>
  <si>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</si>
  <si>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</si>
  <si>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</si>
  <si>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</si>
  <si>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</si>
  <si>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</si>
  <si>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</si>
  <si>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</si>
  <si>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</si>
  <si>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</si>
  <si>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</si>
  <si>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</si>
  <si>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</si>
  <si>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</si>
  <si>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</si>
  <si>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</si>
  <si>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</si>
  <si>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</si>
  <si>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</si>
  <si>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</si>
  <si>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</si>
  <si>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</si>
  <si>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</si>
  <si>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</si>
  <si>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</si>
  <si>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</si>
  <si>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</si>
  <si>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</si>
  <si>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</si>
  <si>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金沢市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</si>
  <si>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</si>
  <si>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</si>
  <si>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</si>
  <si>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</si>
  <si>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</si>
  <si>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</si>
  <si>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</si>
  <si>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</si>
  <si>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</si>
  <si>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</si>
  <si>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は、黒字を示す100％以上を維持しており、26年度までは類似団体平均を下回っていましたが、直近の決算では平均値を上回っています。また、費用の効率性を表す給水原価については、平均値に比べ約20円と大幅に下回っています。水需要の減少から給水収益の減少が見込まれる中、今後とも経費の縮減を図り、黒字の確保に努めていきます。
　このほか、施設の更新などにあたって、自己資金の活用により企業債の発行を極力抑えてきたことから、給水収益に対する企業債残高の割合は、類似団体平均に比べ、極めて低い数値となっています。
　一方、施設の効率性を表す施設利用率は、類似団体平均を大きく下回っており、施設の一部が遊休化していることを示しています。本市では、水道水を、自己の浄水施設で製造しているほか、石川県からも購入していますが、水需要が減少する中にあっても一定量を購入することとなっているため、自己施設の稼働率を下げて調整していることによるもので、今後の水需要を見極めながら、施設規模の見直しを図る必要があると考えています。</t>
    <rPh sb="1" eb="3">
      <t>ケイジョウ</t>
    </rPh>
    <rPh sb="3" eb="5">
      <t>シュウシ</t>
    </rPh>
    <rPh sb="5" eb="7">
      <t>ヒリツ</t>
    </rPh>
    <rPh sb="13" eb="15">
      <t>クロジ</t>
    </rPh>
    <rPh sb="16" eb="17">
      <t>シメ</t>
    </rPh>
    <rPh sb="22" eb="24">
      <t>イジョウ</t>
    </rPh>
    <rPh sb="25" eb="27">
      <t>イジ</t>
    </rPh>
    <rPh sb="34" eb="36">
      <t>ネンド</t>
    </rPh>
    <rPh sb="39" eb="41">
      <t>ルイジ</t>
    </rPh>
    <rPh sb="41" eb="43">
      <t>ダンタイ</t>
    </rPh>
    <rPh sb="43" eb="45">
      <t>ヘイキン</t>
    </rPh>
    <rPh sb="46" eb="48">
      <t>シタマワ</t>
    </rPh>
    <rPh sb="56" eb="58">
      <t>チョッキン</t>
    </rPh>
    <rPh sb="59" eb="61">
      <t>ケッサン</t>
    </rPh>
    <rPh sb="63" eb="66">
      <t>ヘイキンチ</t>
    </rPh>
    <rPh sb="67" eb="69">
      <t>ウワマワ</t>
    </rPh>
    <rPh sb="78" eb="80">
      <t>ヒヨウ</t>
    </rPh>
    <rPh sb="81" eb="84">
      <t>コウリツセイ</t>
    </rPh>
    <rPh sb="85" eb="86">
      <t>アラワ</t>
    </rPh>
    <rPh sb="87" eb="91">
      <t>キュウスイゲンカ</t>
    </rPh>
    <rPh sb="97" eb="100">
      <t>ヘイキンチ</t>
    </rPh>
    <rPh sb="101" eb="102">
      <t>クラ</t>
    </rPh>
    <rPh sb="103" eb="104">
      <t>ヤク</t>
    </rPh>
    <rPh sb="106" eb="107">
      <t>エン</t>
    </rPh>
    <rPh sb="108" eb="110">
      <t>オオハバ</t>
    </rPh>
    <rPh sb="111" eb="113">
      <t>シタマワ</t>
    </rPh>
    <rPh sb="119" eb="120">
      <t>ミズ</t>
    </rPh>
    <rPh sb="120" eb="122">
      <t>ジュヨウ</t>
    </rPh>
    <rPh sb="123" eb="125">
      <t>ゲンショウ</t>
    </rPh>
    <rPh sb="127" eb="129">
      <t>キュウスイ</t>
    </rPh>
    <rPh sb="129" eb="131">
      <t>シュウエキ</t>
    </rPh>
    <rPh sb="132" eb="134">
      <t>ゲンショウ</t>
    </rPh>
    <rPh sb="135" eb="137">
      <t>ミコ</t>
    </rPh>
    <rPh sb="140" eb="141">
      <t>ナカ</t>
    </rPh>
    <rPh sb="142" eb="144">
      <t>コンゴ</t>
    </rPh>
    <rPh sb="146" eb="148">
      <t>ケイヒ</t>
    </rPh>
    <rPh sb="149" eb="151">
      <t>シュクゲン</t>
    </rPh>
    <rPh sb="152" eb="153">
      <t>ハカ</t>
    </rPh>
    <rPh sb="155" eb="157">
      <t>クロジ</t>
    </rPh>
    <rPh sb="158" eb="160">
      <t>カクホ</t>
    </rPh>
    <rPh sb="161" eb="162">
      <t>ツト</t>
    </rPh>
    <rPh sb="176" eb="178">
      <t>シセツ</t>
    </rPh>
    <rPh sb="179" eb="181">
      <t>コウシン</t>
    </rPh>
    <rPh sb="189" eb="191">
      <t>ジコ</t>
    </rPh>
    <rPh sb="191" eb="193">
      <t>シキン</t>
    </rPh>
    <rPh sb="194" eb="196">
      <t>カツヨウ</t>
    </rPh>
    <rPh sb="199" eb="202">
      <t>キギョウサイ</t>
    </rPh>
    <rPh sb="203" eb="205">
      <t>ハッコウ</t>
    </rPh>
    <rPh sb="206" eb="208">
      <t>キョクリョク</t>
    </rPh>
    <rPh sb="208" eb="209">
      <t>オサ</t>
    </rPh>
    <rPh sb="218" eb="220">
      <t>キュウスイ</t>
    </rPh>
    <rPh sb="220" eb="222">
      <t>シュウエキ</t>
    </rPh>
    <rPh sb="223" eb="224">
      <t>タイ</t>
    </rPh>
    <rPh sb="226" eb="229">
      <t>キギョウサイ</t>
    </rPh>
    <rPh sb="229" eb="231">
      <t>ザンダカ</t>
    </rPh>
    <rPh sb="232" eb="234">
      <t>ワリアイ</t>
    </rPh>
    <rPh sb="236" eb="238">
      <t>ルイジ</t>
    </rPh>
    <rPh sb="238" eb="240">
      <t>ダンタイ</t>
    </rPh>
    <rPh sb="240" eb="242">
      <t>ヘイキン</t>
    </rPh>
    <rPh sb="243" eb="244">
      <t>クラ</t>
    </rPh>
    <rPh sb="246" eb="247">
      <t>キワ</t>
    </rPh>
    <rPh sb="249" eb="250">
      <t>ヒク</t>
    </rPh>
    <rPh sb="251" eb="253">
      <t>スウチ</t>
    </rPh>
    <rPh sb="263" eb="265">
      <t>イッポウ</t>
    </rPh>
    <rPh sb="266" eb="268">
      <t>シセツ</t>
    </rPh>
    <rPh sb="269" eb="272">
      <t>コウリツセイ</t>
    </rPh>
    <rPh sb="273" eb="274">
      <t>アラワ</t>
    </rPh>
    <rPh sb="275" eb="277">
      <t>シセツ</t>
    </rPh>
    <rPh sb="277" eb="280">
      <t>リヨウリツ</t>
    </rPh>
    <rPh sb="282" eb="284">
      <t>ルイジ</t>
    </rPh>
    <rPh sb="284" eb="286">
      <t>ダンタイ</t>
    </rPh>
    <rPh sb="286" eb="288">
      <t>ヘイキン</t>
    </rPh>
    <rPh sb="289" eb="290">
      <t>オオ</t>
    </rPh>
    <rPh sb="292" eb="294">
      <t>シタマワ</t>
    </rPh>
    <rPh sb="299" eb="301">
      <t>シセツ</t>
    </rPh>
    <rPh sb="302" eb="304">
      <t>イチブ</t>
    </rPh>
    <rPh sb="305" eb="308">
      <t>ユウキュウカ</t>
    </rPh>
    <rPh sb="315" eb="316">
      <t>シメ</t>
    </rPh>
    <rPh sb="322" eb="324">
      <t>ホンシ</t>
    </rPh>
    <rPh sb="327" eb="330">
      <t>スイドウスイ</t>
    </rPh>
    <rPh sb="332" eb="334">
      <t>ジコ</t>
    </rPh>
    <rPh sb="335" eb="337">
      <t>ジョウスイ</t>
    </rPh>
    <rPh sb="337" eb="339">
      <t>シセツ</t>
    </rPh>
    <rPh sb="340" eb="342">
      <t>セイゾウ</t>
    </rPh>
    <rPh sb="349" eb="352">
      <t>イシカワケン</t>
    </rPh>
    <rPh sb="355" eb="357">
      <t>コウニュウ</t>
    </rPh>
    <rPh sb="364" eb="365">
      <t>ミズ</t>
    </rPh>
    <rPh sb="365" eb="367">
      <t>ジュヨウ</t>
    </rPh>
    <rPh sb="368" eb="370">
      <t>ゲンショウ</t>
    </rPh>
    <rPh sb="372" eb="373">
      <t>ナカ</t>
    </rPh>
    <rPh sb="378" eb="381">
      <t>イッテイリョウ</t>
    </rPh>
    <rPh sb="382" eb="384">
      <t>コウニュウ</t>
    </rPh>
    <rPh sb="397" eb="399">
      <t>ジコ</t>
    </rPh>
    <rPh sb="399" eb="401">
      <t>シセツ</t>
    </rPh>
    <rPh sb="402" eb="405">
      <t>カドウリツ</t>
    </rPh>
    <rPh sb="406" eb="407">
      <t>サ</t>
    </rPh>
    <rPh sb="409" eb="411">
      <t>チョウセイ</t>
    </rPh>
    <rPh sb="424" eb="426">
      <t>コンゴ</t>
    </rPh>
    <rPh sb="427" eb="428">
      <t>ミズ</t>
    </rPh>
    <rPh sb="428" eb="430">
      <t>ジュヨウ</t>
    </rPh>
    <rPh sb="431" eb="433">
      <t>ミキワ</t>
    </rPh>
    <rPh sb="438" eb="440">
      <t>シセツ</t>
    </rPh>
    <rPh sb="440" eb="442">
      <t>キボ</t>
    </rPh>
    <rPh sb="443" eb="445">
      <t>ミナオ</t>
    </rPh>
    <rPh sb="447" eb="448">
      <t>ハカ</t>
    </rPh>
    <rPh sb="449" eb="451">
      <t>ヒツヨウ</t>
    </rPh>
    <rPh sb="455" eb="456">
      <t>カンガ</t>
    </rPh>
    <phoneticPr fontId="4"/>
  </si>
  <si>
    <t>　本市水道事業の施設については、設置してから数十年を経過したものが多く、法定耐用年数（40年）を経過した管路の割合も年々増加傾向にあります。
　ただし、本市が主に採用しているダクタイル鋳鉄管は、条件によっては耐用年数を超えて使用できるとされており、製造した水道水がどれだけ有効に利用されているかを示す有収率を見ても、管路の健全度が比較的高いことから、老朽化の度合いを考慮しながら、計画的な更新を進めることとしています。
　現在は、口径の大きい基幹的な管路を中心に、耐震性に劣る水道管の更新を優先して行っていますが、今後の料金収入の減少を見据え、アセットマネジメントの強化などにより、効率的な更新に努めていきます。</t>
    <rPh sb="1" eb="3">
      <t>ホンシ</t>
    </rPh>
    <rPh sb="3" eb="5">
      <t>スイドウ</t>
    </rPh>
    <rPh sb="5" eb="7">
      <t>ジギョウ</t>
    </rPh>
    <rPh sb="8" eb="10">
      <t>シセツ</t>
    </rPh>
    <rPh sb="16" eb="18">
      <t>セッチ</t>
    </rPh>
    <rPh sb="22" eb="24">
      <t>スウジュウ</t>
    </rPh>
    <rPh sb="24" eb="25">
      <t>ネン</t>
    </rPh>
    <rPh sb="26" eb="28">
      <t>ケイカ</t>
    </rPh>
    <rPh sb="33" eb="34">
      <t>オオ</t>
    </rPh>
    <rPh sb="36" eb="38">
      <t>ホウテイ</t>
    </rPh>
    <rPh sb="38" eb="40">
      <t>タイヨウ</t>
    </rPh>
    <rPh sb="40" eb="42">
      <t>ネンスウ</t>
    </rPh>
    <rPh sb="45" eb="46">
      <t>ネン</t>
    </rPh>
    <rPh sb="48" eb="50">
      <t>ケイカ</t>
    </rPh>
    <rPh sb="52" eb="54">
      <t>カンロ</t>
    </rPh>
    <rPh sb="55" eb="57">
      <t>ワリアイ</t>
    </rPh>
    <rPh sb="58" eb="60">
      <t>ネンネン</t>
    </rPh>
    <rPh sb="60" eb="62">
      <t>ゾウカ</t>
    </rPh>
    <rPh sb="62" eb="64">
      <t>ケイコウ</t>
    </rPh>
    <rPh sb="76" eb="78">
      <t>ホンシ</t>
    </rPh>
    <rPh sb="79" eb="80">
      <t>オモ</t>
    </rPh>
    <rPh sb="81" eb="83">
      <t>サイヨウ</t>
    </rPh>
    <rPh sb="92" eb="95">
      <t>チュウテツカン</t>
    </rPh>
    <rPh sb="97" eb="99">
      <t>ジョウケン</t>
    </rPh>
    <rPh sb="104" eb="106">
      <t>タイヨウ</t>
    </rPh>
    <rPh sb="106" eb="108">
      <t>ネンスウ</t>
    </rPh>
    <rPh sb="109" eb="110">
      <t>コ</t>
    </rPh>
    <rPh sb="112" eb="114">
      <t>シヨウ</t>
    </rPh>
    <rPh sb="124" eb="126">
      <t>セイゾウ</t>
    </rPh>
    <rPh sb="128" eb="131">
      <t>スイドウスイ</t>
    </rPh>
    <rPh sb="136" eb="138">
      <t>ユウコウ</t>
    </rPh>
    <rPh sb="139" eb="141">
      <t>リヨウ</t>
    </rPh>
    <rPh sb="148" eb="149">
      <t>シメ</t>
    </rPh>
    <rPh sb="150" eb="152">
      <t>ユウシュウ</t>
    </rPh>
    <rPh sb="152" eb="153">
      <t>リツ</t>
    </rPh>
    <rPh sb="154" eb="155">
      <t>ミ</t>
    </rPh>
    <rPh sb="158" eb="160">
      <t>カンロ</t>
    </rPh>
    <rPh sb="161" eb="163">
      <t>ケンゼン</t>
    </rPh>
    <rPh sb="163" eb="164">
      <t>ド</t>
    </rPh>
    <rPh sb="165" eb="168">
      <t>ヒカクテキ</t>
    </rPh>
    <rPh sb="168" eb="169">
      <t>タカ</t>
    </rPh>
    <rPh sb="175" eb="178">
      <t>ロウキュウカ</t>
    </rPh>
    <rPh sb="179" eb="181">
      <t>ドア</t>
    </rPh>
    <rPh sb="183" eb="185">
      <t>コウリョ</t>
    </rPh>
    <rPh sb="190" eb="193">
      <t>ケイカクテキ</t>
    </rPh>
    <rPh sb="194" eb="196">
      <t>コウシン</t>
    </rPh>
    <rPh sb="197" eb="198">
      <t>スス</t>
    </rPh>
    <rPh sb="211" eb="213">
      <t>ゲンザイ</t>
    </rPh>
    <rPh sb="215" eb="217">
      <t>コウケイ</t>
    </rPh>
    <rPh sb="218" eb="219">
      <t>オオ</t>
    </rPh>
    <rPh sb="221" eb="224">
      <t>キカンテキ</t>
    </rPh>
    <rPh sb="225" eb="227">
      <t>カンロ</t>
    </rPh>
    <rPh sb="228" eb="230">
      <t>チュウシン</t>
    </rPh>
    <rPh sb="232" eb="235">
      <t>タイシンセイ</t>
    </rPh>
    <rPh sb="236" eb="237">
      <t>オト</t>
    </rPh>
    <rPh sb="238" eb="241">
      <t>スイドウカン</t>
    </rPh>
    <rPh sb="242" eb="244">
      <t>コウシン</t>
    </rPh>
    <rPh sb="245" eb="247">
      <t>ユウセン</t>
    </rPh>
    <rPh sb="249" eb="250">
      <t>オコナ</t>
    </rPh>
    <rPh sb="257" eb="259">
      <t>コンゴ</t>
    </rPh>
    <rPh sb="260" eb="262">
      <t>リョウキン</t>
    </rPh>
    <rPh sb="262" eb="264">
      <t>シュウニュウ</t>
    </rPh>
    <rPh sb="265" eb="267">
      <t>ゲンショウ</t>
    </rPh>
    <rPh sb="268" eb="270">
      <t>ミス</t>
    </rPh>
    <rPh sb="283" eb="285">
      <t>キョウカ</t>
    </rPh>
    <rPh sb="291" eb="294">
      <t>コウリツテキ</t>
    </rPh>
    <rPh sb="295" eb="297">
      <t>コウシン</t>
    </rPh>
    <rPh sb="298" eb="299">
      <t>ツト</t>
    </rPh>
    <phoneticPr fontId="4"/>
  </si>
  <si>
    <t>　経営状況は概ね健全なレベルにあると言えますが、料金収入の減少が見込まれることや、施設及び管路の老朽化が進み、更新投資のための資金需要が増加することが予想され、健全性の低下が懸念されます。今後は、施設のダウンサイジングや官民連携の推進などを通じ、経営の効率性を一層高めるよう努めていきます。</t>
    <rPh sb="1" eb="3">
      <t>ケイエイ</t>
    </rPh>
    <rPh sb="3" eb="5">
      <t>ジョウキョウ</t>
    </rPh>
    <rPh sb="6" eb="7">
      <t>オオム</t>
    </rPh>
    <rPh sb="8" eb="10">
      <t>ケンゼン</t>
    </rPh>
    <rPh sb="18" eb="19">
      <t>イ</t>
    </rPh>
    <rPh sb="24" eb="26">
      <t>リョウキン</t>
    </rPh>
    <rPh sb="26" eb="28">
      <t>シュウニュウ</t>
    </rPh>
    <rPh sb="29" eb="31">
      <t>ゲンショウ</t>
    </rPh>
    <rPh sb="32" eb="34">
      <t>ミコ</t>
    </rPh>
    <rPh sb="41" eb="43">
      <t>シセツ</t>
    </rPh>
    <rPh sb="43" eb="44">
      <t>オヨ</t>
    </rPh>
    <rPh sb="45" eb="47">
      <t>カンロ</t>
    </rPh>
    <rPh sb="48" eb="51">
      <t>ロウキュウカ</t>
    </rPh>
    <rPh sb="52" eb="53">
      <t>スス</t>
    </rPh>
    <rPh sb="55" eb="57">
      <t>コウシン</t>
    </rPh>
    <rPh sb="57" eb="59">
      <t>トウシ</t>
    </rPh>
    <rPh sb="63" eb="65">
      <t>シキン</t>
    </rPh>
    <rPh sb="65" eb="67">
      <t>ジュヨウ</t>
    </rPh>
    <rPh sb="68" eb="70">
      <t>ゾウカ</t>
    </rPh>
    <rPh sb="75" eb="77">
      <t>ヨソウ</t>
    </rPh>
    <rPh sb="80" eb="83">
      <t>ケンゼンセイ</t>
    </rPh>
    <rPh sb="84" eb="86">
      <t>テイカ</t>
    </rPh>
    <rPh sb="87" eb="89">
      <t>ケネン</t>
    </rPh>
    <rPh sb="94" eb="96">
      <t>コンゴ</t>
    </rPh>
    <rPh sb="98" eb="100">
      <t>シセツ</t>
    </rPh>
    <rPh sb="110" eb="112">
      <t>カンミン</t>
    </rPh>
    <rPh sb="112" eb="114">
      <t>レンケイ</t>
    </rPh>
    <rPh sb="115" eb="117">
      <t>スイシン</t>
    </rPh>
    <rPh sb="120" eb="121">
      <t>ツウ</t>
    </rPh>
    <rPh sb="123" eb="125">
      <t>ケイエイ</t>
    </rPh>
    <rPh sb="126" eb="129">
      <t>コウリツセイ</t>
    </rPh>
    <rPh sb="130" eb="132">
      <t>イッソウ</t>
    </rPh>
    <rPh sb="132" eb="133">
      <t>タカ</t>
    </rPh>
    <rPh sb="137" eb="13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</si>
</sst>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0.64</c:v>
                </c:pt>
                <c:pt idx="1">
                  <c:v>0.65</c:v>
                </c:pt>
                <c:pt idx="2">
                  <c:v>0.55000000000000004</c:v>
                </c:pt>
                <c:pt idx="3">
                  <c:v>0.54</c:v>
                </c:pt>
                <c:pt idx="4">
                  <c:v>0.56999999999999995</c:v>
                </c:pt>
              </c:numCache>
            </c:numRef>
          </c:val>
        </c:ser>
        <c:dLbls>
          <c:showLegendKey val="0"/>
          <c:showVal val="0"/>
          <c:showCatName val="0"/>
          <c:showSerName val="0"/>
          <c:showPercent val="0"/>
          <c:showBubbleSize val="0"/>
        </c:dLbls>
        <c:gapWidth val="150"/>
        <c:axId val="96249344"/>
        <c:axId val="962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96249344"/>
        <c:axId val="96269440"/>
      </c:lineChart>
      <c:dateAx>
        <c:axId val="96249344"/>
        <c:scaling>
          <c:orientation val="minMax"/>
        </c:scaling>
        <c:delete val="1"/>
        <c:axPos val="b"/>
        <c:numFmt formatCode="ge" sourceLinked="1"/>
        <c:majorTickMark val="none"/>
        <c:minorTickMark val="none"/>
        <c:tickLblPos val="none"/>
        <c:crossAx val="96269440"/>
        <c:crosses val="autoZero"/>
        <c:auto val="1"/>
        <c:lblOffset val="100"/>
        <c:baseTimeUnit val="years"/>
      </c:dateAx>
      <c:valAx>
        <c:axId val="962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47.31</c:v>
                </c:pt>
                <c:pt idx="1">
                  <c:v>47.03</c:v>
                </c:pt>
                <c:pt idx="2">
                  <c:v>45.7</c:v>
                </c:pt>
                <c:pt idx="3">
                  <c:v>44.97</c:v>
                </c:pt>
                <c:pt idx="4">
                  <c:v>45.11</c:v>
                </c:pt>
              </c:numCache>
            </c:numRef>
          </c:val>
        </c:ser>
        <c:dLbls>
          <c:showLegendKey val="0"/>
          <c:showVal val="0"/>
          <c:showCatName val="0"/>
          <c:showSerName val="0"/>
          <c:showPercent val="0"/>
          <c:showBubbleSize val="0"/>
        </c:dLbls>
        <c:gapWidth val="150"/>
        <c:axId val="101235328"/>
        <c:axId val="9988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101235328"/>
        <c:axId val="99885824"/>
      </c:lineChart>
      <c:dateAx>
        <c:axId val="101235328"/>
        <c:scaling>
          <c:orientation val="minMax"/>
        </c:scaling>
        <c:delete val="1"/>
        <c:axPos val="b"/>
        <c:numFmt formatCode="ge" sourceLinked="1"/>
        <c:majorTickMark val="none"/>
        <c:minorTickMark val="none"/>
        <c:tickLblPos val="none"/>
        <c:crossAx val="99885824"/>
        <c:crosses val="autoZero"/>
        <c:auto val="1"/>
        <c:lblOffset val="100"/>
        <c:baseTimeUnit val="years"/>
      </c:dateAx>
      <c:valAx>
        <c:axId val="998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91.9</c:v>
                </c:pt>
                <c:pt idx="1">
                  <c:v>91.59</c:v>
                </c:pt>
                <c:pt idx="2">
                  <c:v>93.21</c:v>
                </c:pt>
                <c:pt idx="3">
                  <c:v>93.55</c:v>
                </c:pt>
                <c:pt idx="4">
                  <c:v>93.58</c:v>
                </c:pt>
              </c:numCache>
            </c:numRef>
          </c:val>
        </c:ser>
        <c:dLbls>
          <c:showLegendKey val="0"/>
          <c:showVal val="0"/>
          <c:showCatName val="0"/>
          <c:showSerName val="0"/>
          <c:showPercent val="0"/>
          <c:showBubbleSize val="0"/>
        </c:dLbls>
        <c:gapWidth val="150"/>
        <c:axId val="99932416"/>
        <c:axId val="999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99932416"/>
        <c:axId val="99934592"/>
      </c:lineChart>
      <c:dateAx>
        <c:axId val="99932416"/>
        <c:scaling>
          <c:orientation val="minMax"/>
        </c:scaling>
        <c:delete val="1"/>
        <c:axPos val="b"/>
        <c:numFmt formatCode="ge" sourceLinked="1"/>
        <c:majorTickMark val="none"/>
        <c:minorTickMark val="none"/>
        <c:tickLblPos val="none"/>
        <c:crossAx val="99934592"/>
        <c:crosses val="autoZero"/>
        <c:auto val="1"/>
        <c:lblOffset val="100"/>
        <c:baseTimeUnit val="years"/>
      </c:dateAx>
      <c:valAx>
        <c:axId val="999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100.22</c:v>
                </c:pt>
                <c:pt idx="1">
                  <c:v>100.83</c:v>
                </c:pt>
                <c:pt idx="2">
                  <c:v>100.31</c:v>
                </c:pt>
                <c:pt idx="3">
                  <c:v>112.79</c:v>
                </c:pt>
                <c:pt idx="4">
                  <c:v>118.21</c:v>
                </c:pt>
              </c:numCache>
            </c:numRef>
          </c:val>
        </c:ser>
        <c:dLbls>
          <c:showLegendKey val="0"/>
          <c:showVal val="0"/>
          <c:showCatName val="0"/>
          <c:showSerName val="0"/>
          <c:showPercent val="0"/>
          <c:showBubbleSize val="0"/>
        </c:dLbls>
        <c:gapWidth val="150"/>
        <c:axId val="98391936"/>
        <c:axId val="984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98391936"/>
        <c:axId val="98406400"/>
      </c:lineChart>
      <c:dateAx>
        <c:axId val="98391936"/>
        <c:scaling>
          <c:orientation val="minMax"/>
        </c:scaling>
        <c:delete val="1"/>
        <c:axPos val="b"/>
        <c:numFmt formatCode="ge" sourceLinked="1"/>
        <c:majorTickMark val="none"/>
        <c:minorTickMark val="none"/>
        <c:tickLblPos val="none"/>
        <c:crossAx val="98406400"/>
        <c:crosses val="autoZero"/>
        <c:auto val="1"/>
        <c:lblOffset val="100"/>
        <c:baseTimeUnit val="years"/>
      </c:dateAx>
      <c:valAx>
        <c:axId val="98406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39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47.47</c:v>
                </c:pt>
                <c:pt idx="1">
                  <c:v>48.55</c:v>
                </c:pt>
                <c:pt idx="2">
                  <c:v>49.17</c:v>
                </c:pt>
                <c:pt idx="3">
                  <c:v>49.35</c:v>
                </c:pt>
                <c:pt idx="4">
                  <c:v>50.12</c:v>
                </c:pt>
              </c:numCache>
            </c:numRef>
          </c:val>
        </c:ser>
        <c:dLbls>
          <c:showLegendKey val="0"/>
          <c:showVal val="0"/>
          <c:showCatName val="0"/>
          <c:showSerName val="0"/>
          <c:showPercent val="0"/>
          <c:showBubbleSize val="0"/>
        </c:dLbls>
        <c:gapWidth val="150"/>
        <c:axId val="98432512"/>
        <c:axId val="984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98432512"/>
        <c:axId val="98434432"/>
      </c:lineChart>
      <c:dateAx>
        <c:axId val="98432512"/>
        <c:scaling>
          <c:orientation val="minMax"/>
        </c:scaling>
        <c:delete val="1"/>
        <c:axPos val="b"/>
        <c:numFmt formatCode="ge" sourceLinked="1"/>
        <c:majorTickMark val="none"/>
        <c:minorTickMark val="none"/>
        <c:tickLblPos val="none"/>
        <c:crossAx val="98434432"/>
        <c:crosses val="autoZero"/>
        <c:auto val="1"/>
        <c:lblOffset val="100"/>
        <c:baseTimeUnit val="years"/>
      </c:dateAx>
      <c:valAx>
        <c:axId val="984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14.83</c:v>
                </c:pt>
                <c:pt idx="1">
                  <c:v>23.33</c:v>
                </c:pt>
                <c:pt idx="2">
                  <c:v>25.05</c:v>
                </c:pt>
                <c:pt idx="3">
                  <c:v>28.09</c:v>
                </c:pt>
                <c:pt idx="4">
                  <c:v>33.01</c:v>
                </c:pt>
              </c:numCache>
            </c:numRef>
          </c:val>
        </c:ser>
        <c:dLbls>
          <c:showLegendKey val="0"/>
          <c:showVal val="0"/>
          <c:showCatName val="0"/>
          <c:showSerName val="0"/>
          <c:showPercent val="0"/>
          <c:showBubbleSize val="0"/>
        </c:dLbls>
        <c:gapWidth val="150"/>
        <c:axId val="98481280"/>
        <c:axId val="9848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98481280"/>
        <c:axId val="98483200"/>
      </c:lineChart>
      <c:dateAx>
        <c:axId val="98481280"/>
        <c:scaling>
          <c:orientation val="minMax"/>
        </c:scaling>
        <c:delete val="1"/>
        <c:axPos val="b"/>
        <c:numFmt formatCode="ge" sourceLinked="1"/>
        <c:majorTickMark val="none"/>
        <c:minorTickMark val="none"/>
        <c:tickLblPos val="none"/>
        <c:crossAx val="98483200"/>
        <c:crosses val="autoZero"/>
        <c:auto val="1"/>
        <c:lblOffset val="100"/>
        <c:baseTimeUnit val="years"/>
      </c:dateAx>
      <c:valAx>
        <c:axId val="984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695616"/>
        <c:axId val="9970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99695616"/>
        <c:axId val="99701888"/>
      </c:lineChart>
      <c:dateAx>
        <c:axId val="99695616"/>
        <c:scaling>
          <c:orientation val="minMax"/>
        </c:scaling>
        <c:delete val="1"/>
        <c:axPos val="b"/>
        <c:numFmt formatCode="ge" sourceLinked="1"/>
        <c:majorTickMark val="none"/>
        <c:minorTickMark val="none"/>
        <c:tickLblPos val="none"/>
        <c:crossAx val="99701888"/>
        <c:crosses val="autoZero"/>
        <c:auto val="1"/>
        <c:lblOffset val="100"/>
        <c:baseTimeUnit val="years"/>
      </c:dateAx>
      <c:valAx>
        <c:axId val="9970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6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541.54</c:v>
                </c:pt>
                <c:pt idx="1">
                  <c:v>599.03</c:v>
                </c:pt>
                <c:pt idx="2">
                  <c:v>453.85</c:v>
                </c:pt>
                <c:pt idx="3">
                  <c:v>405.28</c:v>
                </c:pt>
                <c:pt idx="4">
                  <c:v>349.72</c:v>
                </c:pt>
              </c:numCache>
            </c:numRef>
          </c:val>
        </c:ser>
        <c:dLbls>
          <c:showLegendKey val="0"/>
          <c:showVal val="0"/>
          <c:showCatName val="0"/>
          <c:showSerName val="0"/>
          <c:showPercent val="0"/>
          <c:showBubbleSize val="0"/>
        </c:dLbls>
        <c:gapWidth val="150"/>
        <c:axId val="99740288"/>
        <c:axId val="997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99740288"/>
        <c:axId val="99742464"/>
      </c:lineChart>
      <c:dateAx>
        <c:axId val="99740288"/>
        <c:scaling>
          <c:orientation val="minMax"/>
        </c:scaling>
        <c:delete val="1"/>
        <c:axPos val="b"/>
        <c:numFmt formatCode="ge" sourceLinked="1"/>
        <c:majorTickMark val="none"/>
        <c:minorTickMark val="none"/>
        <c:tickLblPos val="none"/>
        <c:crossAx val="99742464"/>
        <c:crosses val="autoZero"/>
        <c:auto val="1"/>
        <c:lblOffset val="100"/>
        <c:baseTimeUnit val="years"/>
      </c:dateAx>
      <c:valAx>
        <c:axId val="99742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7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121.51</c:v>
                </c:pt>
                <c:pt idx="1">
                  <c:v>117.18</c:v>
                </c:pt>
                <c:pt idx="2">
                  <c:v>115.58</c:v>
                </c:pt>
                <c:pt idx="3">
                  <c:v>115.14</c:v>
                </c:pt>
                <c:pt idx="4">
                  <c:v>112.85</c:v>
                </c:pt>
              </c:numCache>
            </c:numRef>
          </c:val>
        </c:ser>
        <c:dLbls>
          <c:showLegendKey val="0"/>
          <c:showVal val="0"/>
          <c:showCatName val="0"/>
          <c:showSerName val="0"/>
          <c:showPercent val="0"/>
          <c:showBubbleSize val="0"/>
        </c:dLbls>
        <c:gapWidth val="150"/>
        <c:axId val="99760384"/>
        <c:axId val="9978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99760384"/>
        <c:axId val="99783040"/>
      </c:lineChart>
      <c:dateAx>
        <c:axId val="99760384"/>
        <c:scaling>
          <c:orientation val="minMax"/>
        </c:scaling>
        <c:delete val="1"/>
        <c:axPos val="b"/>
        <c:numFmt formatCode="ge" sourceLinked="1"/>
        <c:majorTickMark val="none"/>
        <c:minorTickMark val="none"/>
        <c:tickLblPos val="none"/>
        <c:crossAx val="99783040"/>
        <c:crosses val="autoZero"/>
        <c:auto val="1"/>
        <c:lblOffset val="100"/>
        <c:baseTimeUnit val="years"/>
      </c:dateAx>
      <c:valAx>
        <c:axId val="99783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7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96.36</c:v>
                </c:pt>
                <c:pt idx="1">
                  <c:v>96.95</c:v>
                </c:pt>
                <c:pt idx="2">
                  <c:v>95.61</c:v>
                </c:pt>
                <c:pt idx="3">
                  <c:v>109.7</c:v>
                </c:pt>
                <c:pt idx="4">
                  <c:v>115.48</c:v>
                </c:pt>
              </c:numCache>
            </c:numRef>
          </c:val>
        </c:ser>
        <c:dLbls>
          <c:showLegendKey val="0"/>
          <c:showVal val="0"/>
          <c:showCatName val="0"/>
          <c:showSerName val="0"/>
          <c:showPercent val="0"/>
          <c:showBubbleSize val="0"/>
        </c:dLbls>
        <c:gapWidth val="150"/>
        <c:axId val="101196160"/>
        <c:axId val="1011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101196160"/>
        <c:axId val="101198080"/>
      </c:lineChart>
      <c:dateAx>
        <c:axId val="101196160"/>
        <c:scaling>
          <c:orientation val="minMax"/>
        </c:scaling>
        <c:delete val="1"/>
        <c:axPos val="b"/>
        <c:numFmt formatCode="ge" sourceLinked="1"/>
        <c:majorTickMark val="none"/>
        <c:minorTickMark val="none"/>
        <c:tickLblPos val="none"/>
        <c:crossAx val="101198080"/>
        <c:crosses val="autoZero"/>
        <c:auto val="1"/>
        <c:lblOffset val="100"/>
        <c:baseTimeUnit val="years"/>
      </c:dateAx>
      <c:valAx>
        <c:axId val="1011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9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159.35</c:v>
                </c:pt>
                <c:pt idx="1">
                  <c:v>158.76</c:v>
                </c:pt>
                <c:pt idx="2">
                  <c:v>160.94</c:v>
                </c:pt>
                <c:pt idx="3">
                  <c:v>140.38</c:v>
                </c:pt>
                <c:pt idx="4">
                  <c:v>133.55000000000001</c:v>
                </c:pt>
              </c:numCache>
            </c:numRef>
          </c:val>
        </c:ser>
        <c:dLbls>
          <c:showLegendKey val="0"/>
          <c:showVal val="0"/>
          <c:showCatName val="0"/>
          <c:showSerName val="0"/>
          <c:showPercent val="0"/>
          <c:showBubbleSize val="0"/>
        </c:dLbls>
        <c:gapWidth val="150"/>
        <c:axId val="101219328"/>
        <c:axId val="10122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101219328"/>
        <c:axId val="101225600"/>
      </c:lineChart>
      <c:dateAx>
        <c:axId val="101219328"/>
        <c:scaling>
          <c:orientation val="minMax"/>
        </c:scaling>
        <c:delete val="1"/>
        <c:axPos val="b"/>
        <c:numFmt formatCode="ge" sourceLinked="1"/>
        <c:majorTickMark val="none"/>
        <c:minorTickMark val="none"/>
        <c:tickLblPos val="none"/>
        <c:crossAx val="101225600"/>
        <c:crosses val="autoZero"/>
        <c:auto val="1"/>
        <c:lblOffset val="100"/>
        <c:baseTimeUnit val="years"/>
      </c:dateAx>
      <c:valAx>
        <c:axId val="1012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5" zoomScaleNormal="75"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石川県　金沢市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A1</v>
      </c>
      <c r="AA8" s="72"/>
      <c r="AB8" s="72"/>
      <c r="AC8" s="72"/>
      <c r="AD8" s="72"/>
      <c r="AE8" s="72"/>
      <c r="AF8" s="72"/>
      <c r="AG8" s="73"/>
      <c r="AH8" s="3"/>
      <c r="AI8" s="74">
        <f>データ!Q6</f>
        <v>454356</v>
      </c>
      <c r="AJ8" s="75"/>
      <c r="AK8" s="75"/>
      <c r="AL8" s="75"/>
      <c r="AM8" s="75"/>
      <c r="AN8" s="75"/>
      <c r="AO8" s="75"/>
      <c r="AP8" s="76"/>
      <c r="AQ8" s="57">
        <f>データ!R6</f>
        <v>468.64</v>
      </c>
      <c r="AR8" s="57"/>
      <c r="AS8" s="57"/>
      <c r="AT8" s="57"/>
      <c r="AU8" s="57"/>
      <c r="AV8" s="57"/>
      <c r="AW8" s="57"/>
      <c r="AX8" s="57"/>
      <c r="AY8" s="57">
        <f>データ!S6</f>
        <v>969.52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83.69</v>
      </c>
      <c r="K10" s="57"/>
      <c r="L10" s="57"/>
      <c r="M10" s="57"/>
      <c r="N10" s="57"/>
      <c r="O10" s="57"/>
      <c r="P10" s="57"/>
      <c r="Q10" s="57"/>
      <c r="R10" s="57">
        <f>データ!O6</f>
        <v>99.5</v>
      </c>
      <c r="S10" s="57"/>
      <c r="T10" s="57"/>
      <c r="U10" s="57"/>
      <c r="V10" s="57"/>
      <c r="W10" s="57"/>
      <c r="X10" s="57"/>
      <c r="Y10" s="57"/>
      <c r="Z10" s="65">
        <f>データ!P6</f>
        <v>2451</v>
      </c>
      <c r="AA10" s="65"/>
      <c r="AB10" s="65"/>
      <c r="AC10" s="65"/>
      <c r="AD10" s="65"/>
      <c r="AE10" s="65"/>
      <c r="AF10" s="65"/>
      <c r="AG10" s="65"/>
      <c r="AH10" s="2"/>
      <c r="AI10" s="65">
        <f>データ!T6</f>
        <v>451128</v>
      </c>
      <c r="AJ10" s="65"/>
      <c r="AK10" s="65"/>
      <c r="AL10" s="65"/>
      <c r="AM10" s="65"/>
      <c r="AN10" s="65"/>
      <c r="AO10" s="65"/>
      <c r="AP10" s="65"/>
      <c r="AQ10" s="57">
        <f>データ!U6</f>
        <v>125.97</v>
      </c>
      <c r="AR10" s="57"/>
      <c r="AS10" s="57"/>
      <c r="AT10" s="57"/>
      <c r="AU10" s="57"/>
      <c r="AV10" s="57"/>
      <c r="AW10" s="57"/>
      <c r="AX10" s="57"/>
      <c r="AY10" s="57">
        <f>データ!V6</f>
        <v>3581.23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172014</v>
      </c>
      <c r="D6" s="31">
        <f t="shared" si="3"/>
        <v>46</v>
      </c>
      <c r="E6" s="31">
        <f t="shared" si="3"/>
        <v>1</v>
      </c>
      <c r="F6" s="31">
        <f t="shared" si="3"/>
        <v>0</v>
      </c>
      <c r="G6" s="31">
        <f t="shared" si="3"/>
        <v>1</v>
      </c>
      <c r="H6" s="31" t="str">
        <f t="shared" si="3"/>
        <v>石川県　金沢市</v>
      </c>
      <c r="I6" s="31" t="str">
        <f t="shared" si="3"/>
        <v>法適用</v>
      </c>
      <c r="J6" s="31" t="str">
        <f t="shared" si="3"/>
        <v>水道事業</v>
      </c>
      <c r="K6" s="31" t="str">
        <f t="shared" si="3"/>
        <v>末端給水事業</v>
      </c>
      <c r="L6" s="31" t="str">
        <f t="shared" si="3"/>
        <v>A1</v>
      </c>
      <c r="M6" s="32" t="str">
        <f t="shared" si="3"/>
        <v>-</v>
      </c>
      <c r="N6" s="32">
        <f t="shared" si="3"/>
        <v>83.69</v>
      </c>
      <c r="O6" s="32">
        <f t="shared" si="3"/>
        <v>99.5</v>
      </c>
      <c r="P6" s="32">
        <f t="shared" si="3"/>
        <v>2451</v>
      </c>
      <c r="Q6" s="32">
        <f t="shared" si="3"/>
        <v>454356</v>
      </c>
      <c r="R6" s="32">
        <f t="shared" si="3"/>
        <v>468.64</v>
      </c>
      <c r="S6" s="32">
        <f t="shared" si="3"/>
        <v>969.52</v>
      </c>
      <c r="T6" s="32">
        <f t="shared" si="3"/>
        <v>451128</v>
      </c>
      <c r="U6" s="32">
        <f t="shared" si="3"/>
        <v>125.97</v>
      </c>
      <c r="V6" s="32">
        <f t="shared" si="3"/>
        <v>3581.23</v>
      </c>
      <c r="W6" s="33">
        <f>IF(W7="",NA(),W7)</f>
        <v>100.22</v>
      </c>
      <c r="X6" s="33">
        <f t="shared" ref="X6:AF6" si="4">IF(X7="",NA(),X7)</f>
        <v>100.83</v>
      </c>
      <c r="Y6" s="33">
        <f t="shared" si="4"/>
        <v>100.31</v>
      </c>
      <c r="Z6" s="33">
        <f t="shared" si="4"/>
        <v>112.79</v>
      </c>
      <c r="AA6" s="33">
        <f t="shared" si="4"/>
        <v>118.21</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541.54</v>
      </c>
      <c r="AT6" s="33">
        <f t="shared" ref="AT6:BB6" si="6">IF(AT7="",NA(),AT7)</f>
        <v>599.03</v>
      </c>
      <c r="AU6" s="33">
        <f t="shared" si="6"/>
        <v>453.85</v>
      </c>
      <c r="AV6" s="33">
        <f t="shared" si="6"/>
        <v>405.28</v>
      </c>
      <c r="AW6" s="33">
        <f t="shared" si="6"/>
        <v>349.72</v>
      </c>
      <c r="AX6" s="33">
        <f t="shared" si="6"/>
        <v>487.15</v>
      </c>
      <c r="AY6" s="33">
        <f t="shared" si="6"/>
        <v>475.07</v>
      </c>
      <c r="AZ6" s="33">
        <f t="shared" si="6"/>
        <v>473.46</v>
      </c>
      <c r="BA6" s="33">
        <f t="shared" si="6"/>
        <v>240.81</v>
      </c>
      <c r="BB6" s="33">
        <f t="shared" si="6"/>
        <v>241.71</v>
      </c>
      <c r="BC6" s="32" t="str">
        <f>IF(BC7="","",IF(BC7="-","【-】","【"&amp;SUBSTITUTE(TEXT(BC7,"#,##0.00"),"-","△")&amp;"】"))</f>
        <v>【262.74】</v>
      </c>
      <c r="BD6" s="33">
        <f>IF(BD7="",NA(),BD7)</f>
        <v>121.51</v>
      </c>
      <c r="BE6" s="33">
        <f t="shared" ref="BE6:BM6" si="7">IF(BE7="",NA(),BE7)</f>
        <v>117.18</v>
      </c>
      <c r="BF6" s="33">
        <f t="shared" si="7"/>
        <v>115.58</v>
      </c>
      <c r="BG6" s="33">
        <f t="shared" si="7"/>
        <v>115.14</v>
      </c>
      <c r="BH6" s="33">
        <f t="shared" si="7"/>
        <v>112.85</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96.36</v>
      </c>
      <c r="BP6" s="33">
        <f t="shared" ref="BP6:BX6" si="8">IF(BP7="",NA(),BP7)</f>
        <v>96.95</v>
      </c>
      <c r="BQ6" s="33">
        <f t="shared" si="8"/>
        <v>95.61</v>
      </c>
      <c r="BR6" s="33">
        <f t="shared" si="8"/>
        <v>109.7</v>
      </c>
      <c r="BS6" s="33">
        <f t="shared" si="8"/>
        <v>115.48</v>
      </c>
      <c r="BT6" s="33">
        <f t="shared" si="8"/>
        <v>100.35</v>
      </c>
      <c r="BU6" s="33">
        <f t="shared" si="8"/>
        <v>100.42</v>
      </c>
      <c r="BV6" s="33">
        <f t="shared" si="8"/>
        <v>100.77</v>
      </c>
      <c r="BW6" s="33">
        <f t="shared" si="8"/>
        <v>107.74</v>
      </c>
      <c r="BX6" s="33">
        <f t="shared" si="8"/>
        <v>108.81</v>
      </c>
      <c r="BY6" s="32" t="str">
        <f>IF(BY7="","",IF(BY7="-","【-】","【"&amp;SUBSTITUTE(TEXT(BY7,"#,##0.00"),"-","△")&amp;"】"))</f>
        <v>【104.99】</v>
      </c>
      <c r="BZ6" s="33">
        <f>IF(BZ7="",NA(),BZ7)</f>
        <v>159.35</v>
      </c>
      <c r="CA6" s="33">
        <f t="shared" ref="CA6:CI6" si="9">IF(CA7="",NA(),CA7)</f>
        <v>158.76</v>
      </c>
      <c r="CB6" s="33">
        <f t="shared" si="9"/>
        <v>160.94</v>
      </c>
      <c r="CC6" s="33">
        <f t="shared" si="9"/>
        <v>140.38</v>
      </c>
      <c r="CD6" s="33">
        <f t="shared" si="9"/>
        <v>133.55000000000001</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47.31</v>
      </c>
      <c r="CL6" s="33">
        <f t="shared" ref="CL6:CT6" si="10">IF(CL7="",NA(),CL7)</f>
        <v>47.03</v>
      </c>
      <c r="CM6" s="33">
        <f t="shared" si="10"/>
        <v>45.7</v>
      </c>
      <c r="CN6" s="33">
        <f t="shared" si="10"/>
        <v>44.97</v>
      </c>
      <c r="CO6" s="33">
        <f t="shared" si="10"/>
        <v>45.11</v>
      </c>
      <c r="CP6" s="33">
        <f t="shared" si="10"/>
        <v>64.66</v>
      </c>
      <c r="CQ6" s="33">
        <f t="shared" si="10"/>
        <v>64.09</v>
      </c>
      <c r="CR6" s="33">
        <f t="shared" si="10"/>
        <v>63.91</v>
      </c>
      <c r="CS6" s="33">
        <f t="shared" si="10"/>
        <v>63.25</v>
      </c>
      <c r="CT6" s="33">
        <f t="shared" si="10"/>
        <v>63.03</v>
      </c>
      <c r="CU6" s="32" t="str">
        <f>IF(CU7="","",IF(CU7="-","【-】","【"&amp;SUBSTITUTE(TEXT(CU7,"#,##0.00"),"-","△")&amp;"】"))</f>
        <v>【59.76】</v>
      </c>
      <c r="CV6" s="33">
        <f>IF(CV7="",NA(),CV7)</f>
        <v>91.9</v>
      </c>
      <c r="CW6" s="33">
        <f t="shared" ref="CW6:DE6" si="11">IF(CW7="",NA(),CW7)</f>
        <v>91.59</v>
      </c>
      <c r="CX6" s="33">
        <f t="shared" si="11"/>
        <v>93.21</v>
      </c>
      <c r="CY6" s="33">
        <f t="shared" si="11"/>
        <v>93.55</v>
      </c>
      <c r="CZ6" s="33">
        <f t="shared" si="11"/>
        <v>93.58</v>
      </c>
      <c r="DA6" s="33">
        <f t="shared" si="11"/>
        <v>90.63</v>
      </c>
      <c r="DB6" s="33">
        <f t="shared" si="11"/>
        <v>91.19</v>
      </c>
      <c r="DC6" s="33">
        <f t="shared" si="11"/>
        <v>91.45</v>
      </c>
      <c r="DD6" s="33">
        <f t="shared" si="11"/>
        <v>91.07</v>
      </c>
      <c r="DE6" s="33">
        <f t="shared" si="11"/>
        <v>91.21</v>
      </c>
      <c r="DF6" s="32" t="str">
        <f>IF(DF7="","",IF(DF7="-","【-】","【"&amp;SUBSTITUTE(TEXT(DF7,"#,##0.00"),"-","△")&amp;"】"))</f>
        <v>【89.95】</v>
      </c>
      <c r="DG6" s="33">
        <f>IF(DG7="",NA(),DG7)</f>
        <v>47.47</v>
      </c>
      <c r="DH6" s="33">
        <f t="shared" ref="DH6:DP6" si="12">IF(DH7="",NA(),DH7)</f>
        <v>48.55</v>
      </c>
      <c r="DI6" s="33">
        <f t="shared" si="12"/>
        <v>49.17</v>
      </c>
      <c r="DJ6" s="33">
        <f t="shared" si="12"/>
        <v>49.35</v>
      </c>
      <c r="DK6" s="33">
        <f t="shared" si="12"/>
        <v>50.12</v>
      </c>
      <c r="DL6" s="33">
        <f t="shared" si="12"/>
        <v>43.4</v>
      </c>
      <c r="DM6" s="33">
        <f t="shared" si="12"/>
        <v>44.41</v>
      </c>
      <c r="DN6" s="33">
        <f t="shared" si="12"/>
        <v>45.38</v>
      </c>
      <c r="DO6" s="33">
        <f t="shared" si="12"/>
        <v>47.7</v>
      </c>
      <c r="DP6" s="33">
        <f t="shared" si="12"/>
        <v>48.41</v>
      </c>
      <c r="DQ6" s="32" t="str">
        <f>IF(DQ7="","",IF(DQ7="-","【-】","【"&amp;SUBSTITUTE(TEXT(DQ7,"#,##0.00"),"-","△")&amp;"】"))</f>
        <v>【47.18】</v>
      </c>
      <c r="DR6" s="33">
        <f>IF(DR7="",NA(),DR7)</f>
        <v>14.83</v>
      </c>
      <c r="DS6" s="33">
        <f t="shared" ref="DS6:EA6" si="13">IF(DS7="",NA(),DS7)</f>
        <v>23.33</v>
      </c>
      <c r="DT6" s="33">
        <f t="shared" si="13"/>
        <v>25.05</v>
      </c>
      <c r="DU6" s="33">
        <f t="shared" si="13"/>
        <v>28.09</v>
      </c>
      <c r="DV6" s="33">
        <f t="shared" si="13"/>
        <v>33.01</v>
      </c>
      <c r="DW6" s="33">
        <f t="shared" si="13"/>
        <v>10.94</v>
      </c>
      <c r="DX6" s="33">
        <f t="shared" si="13"/>
        <v>12.28</v>
      </c>
      <c r="DY6" s="33">
        <f t="shared" si="13"/>
        <v>13.33</v>
      </c>
      <c r="DZ6" s="33">
        <f t="shared" si="13"/>
        <v>14.54</v>
      </c>
      <c r="EA6" s="33">
        <f t="shared" si="13"/>
        <v>16.16</v>
      </c>
      <c r="EB6" s="32" t="str">
        <f>IF(EB7="","",IF(EB7="-","【-】","【"&amp;SUBSTITUTE(TEXT(EB7,"#,##0.00"),"-","△")&amp;"】"))</f>
        <v>【13.18】</v>
      </c>
      <c r="EC6" s="33">
        <f>IF(EC7="",NA(),EC7)</f>
        <v>0.64</v>
      </c>
      <c r="ED6" s="33">
        <f t="shared" ref="ED6:EL6" si="14">IF(ED7="",NA(),ED7)</f>
        <v>0.65</v>
      </c>
      <c r="EE6" s="33">
        <f t="shared" si="14"/>
        <v>0.55000000000000004</v>
      </c>
      <c r="EF6" s="33">
        <f t="shared" si="14"/>
        <v>0.54</v>
      </c>
      <c r="EG6" s="33">
        <f t="shared" si="14"/>
        <v>0.56999999999999995</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172014</v>
      </c>
      <c r="D7" s="35">
        <v>46</v>
      </c>
      <c r="E7" s="35">
        <v>1</v>
      </c>
      <c r="F7" s="35">
        <v>0</v>
      </c>
      <c r="G7" s="35">
        <v>1</v>
      </c>
      <c r="H7" s="35" t="s">
        <v>93</v>
      </c>
      <c r="I7" s="35" t="s">
        <v>94</v>
      </c>
      <c r="J7" s="35" t="s">
        <v>95</v>
      </c>
      <c r="K7" s="35" t="s">
        <v>96</v>
      </c>
      <c r="L7" s="35" t="s">
        <v>97</v>
      </c>
      <c r="M7" s="36" t="s">
        <v>98</v>
      </c>
      <c r="N7" s="36">
        <v>83.69</v>
      </c>
      <c r="O7" s="36">
        <v>99.5</v>
      </c>
      <c r="P7" s="36">
        <v>2451</v>
      </c>
      <c r="Q7" s="36">
        <v>454356</v>
      </c>
      <c r="R7" s="36">
        <v>468.64</v>
      </c>
      <c r="S7" s="36">
        <v>969.52</v>
      </c>
      <c r="T7" s="36">
        <v>451128</v>
      </c>
      <c r="U7" s="36">
        <v>125.97</v>
      </c>
      <c r="V7" s="36">
        <v>3581.23</v>
      </c>
      <c r="W7" s="36">
        <v>100.22</v>
      </c>
      <c r="X7" s="36">
        <v>100.83</v>
      </c>
      <c r="Y7" s="36">
        <v>100.31</v>
      </c>
      <c r="Z7" s="36">
        <v>112.79</v>
      </c>
      <c r="AA7" s="36">
        <v>118.21</v>
      </c>
      <c r="AB7" s="36">
        <v>107.75</v>
      </c>
      <c r="AC7" s="36">
        <v>107.94</v>
      </c>
      <c r="AD7" s="36">
        <v>108.98</v>
      </c>
      <c r="AE7" s="36">
        <v>114.44</v>
      </c>
      <c r="AF7" s="36">
        <v>115.21</v>
      </c>
      <c r="AG7" s="36">
        <v>113.56</v>
      </c>
      <c r="AH7" s="36">
        <v>0</v>
      </c>
      <c r="AI7" s="36">
        <v>0</v>
      </c>
      <c r="AJ7" s="36">
        <v>0</v>
      </c>
      <c r="AK7" s="36">
        <v>0</v>
      </c>
      <c r="AL7" s="36">
        <v>0</v>
      </c>
      <c r="AM7" s="36">
        <v>0.57999999999999996</v>
      </c>
      <c r="AN7" s="36">
        <v>0.45</v>
      </c>
      <c r="AO7" s="36">
        <v>0.34</v>
      </c>
      <c r="AP7" s="36">
        <v>0</v>
      </c>
      <c r="AQ7" s="36">
        <v>0.71</v>
      </c>
      <c r="AR7" s="36">
        <v>0.87</v>
      </c>
      <c r="AS7" s="36">
        <v>541.54</v>
      </c>
      <c r="AT7" s="36">
        <v>599.03</v>
      </c>
      <c r="AU7" s="36">
        <v>453.85</v>
      </c>
      <c r="AV7" s="36">
        <v>405.28</v>
      </c>
      <c r="AW7" s="36">
        <v>349.72</v>
      </c>
      <c r="AX7" s="36">
        <v>487.15</v>
      </c>
      <c r="AY7" s="36">
        <v>475.07</v>
      </c>
      <c r="AZ7" s="36">
        <v>473.46</v>
      </c>
      <c r="BA7" s="36">
        <v>240.81</v>
      </c>
      <c r="BB7" s="36">
        <v>241.71</v>
      </c>
      <c r="BC7" s="36">
        <v>262.74</v>
      </c>
      <c r="BD7" s="36">
        <v>121.51</v>
      </c>
      <c r="BE7" s="36">
        <v>117.18</v>
      </c>
      <c r="BF7" s="36">
        <v>115.58</v>
      </c>
      <c r="BG7" s="36">
        <v>115.14</v>
      </c>
      <c r="BH7" s="36">
        <v>112.85</v>
      </c>
      <c r="BI7" s="36">
        <v>304.97000000000003</v>
      </c>
      <c r="BJ7" s="36">
        <v>296.5</v>
      </c>
      <c r="BK7" s="36">
        <v>285.77</v>
      </c>
      <c r="BL7" s="36">
        <v>283.10000000000002</v>
      </c>
      <c r="BM7" s="36">
        <v>274.14</v>
      </c>
      <c r="BN7" s="36">
        <v>276.38</v>
      </c>
      <c r="BO7" s="36">
        <v>96.36</v>
      </c>
      <c r="BP7" s="36">
        <v>96.95</v>
      </c>
      <c r="BQ7" s="36">
        <v>95.61</v>
      </c>
      <c r="BR7" s="36">
        <v>109.7</v>
      </c>
      <c r="BS7" s="36">
        <v>115.48</v>
      </c>
      <c r="BT7" s="36">
        <v>100.35</v>
      </c>
      <c r="BU7" s="36">
        <v>100.42</v>
      </c>
      <c r="BV7" s="36">
        <v>100.77</v>
      </c>
      <c r="BW7" s="36">
        <v>107.74</v>
      </c>
      <c r="BX7" s="36">
        <v>108.81</v>
      </c>
      <c r="BY7" s="36">
        <v>104.99</v>
      </c>
      <c r="BZ7" s="36">
        <v>159.35</v>
      </c>
      <c r="CA7" s="36">
        <v>158.76</v>
      </c>
      <c r="CB7" s="36">
        <v>160.94</v>
      </c>
      <c r="CC7" s="36">
        <v>140.38</v>
      </c>
      <c r="CD7" s="36">
        <v>133.55000000000001</v>
      </c>
      <c r="CE7" s="36">
        <v>166.95</v>
      </c>
      <c r="CF7" s="36">
        <v>166.61</v>
      </c>
      <c r="CG7" s="36">
        <v>165.74</v>
      </c>
      <c r="CH7" s="36">
        <v>154.33000000000001</v>
      </c>
      <c r="CI7" s="36">
        <v>152.94999999999999</v>
      </c>
      <c r="CJ7" s="36">
        <v>163.72</v>
      </c>
      <c r="CK7" s="36">
        <v>47.31</v>
      </c>
      <c r="CL7" s="36">
        <v>47.03</v>
      </c>
      <c r="CM7" s="36">
        <v>45.7</v>
      </c>
      <c r="CN7" s="36">
        <v>44.97</v>
      </c>
      <c r="CO7" s="36">
        <v>45.11</v>
      </c>
      <c r="CP7" s="36">
        <v>64.66</v>
      </c>
      <c r="CQ7" s="36">
        <v>64.09</v>
      </c>
      <c r="CR7" s="36">
        <v>63.91</v>
      </c>
      <c r="CS7" s="36">
        <v>63.25</v>
      </c>
      <c r="CT7" s="36">
        <v>63.03</v>
      </c>
      <c r="CU7" s="36">
        <v>59.76</v>
      </c>
      <c r="CV7" s="36">
        <v>91.9</v>
      </c>
      <c r="CW7" s="36">
        <v>91.59</v>
      </c>
      <c r="CX7" s="36">
        <v>93.21</v>
      </c>
      <c r="CY7" s="36">
        <v>93.55</v>
      </c>
      <c r="CZ7" s="36">
        <v>93.58</v>
      </c>
      <c r="DA7" s="36">
        <v>90.63</v>
      </c>
      <c r="DB7" s="36">
        <v>91.19</v>
      </c>
      <c r="DC7" s="36">
        <v>91.45</v>
      </c>
      <c r="DD7" s="36">
        <v>91.07</v>
      </c>
      <c r="DE7" s="36">
        <v>91.21</v>
      </c>
      <c r="DF7" s="36">
        <v>89.95</v>
      </c>
      <c r="DG7" s="36">
        <v>47.47</v>
      </c>
      <c r="DH7" s="36">
        <v>48.55</v>
      </c>
      <c r="DI7" s="36">
        <v>49.17</v>
      </c>
      <c r="DJ7" s="36">
        <v>49.35</v>
      </c>
      <c r="DK7" s="36">
        <v>50.12</v>
      </c>
      <c r="DL7" s="36">
        <v>43.4</v>
      </c>
      <c r="DM7" s="36">
        <v>44.41</v>
      </c>
      <c r="DN7" s="36">
        <v>45.38</v>
      </c>
      <c r="DO7" s="36">
        <v>47.7</v>
      </c>
      <c r="DP7" s="36">
        <v>48.41</v>
      </c>
      <c r="DQ7" s="36">
        <v>47.18</v>
      </c>
      <c r="DR7" s="36">
        <v>14.83</v>
      </c>
      <c r="DS7" s="36">
        <v>23.33</v>
      </c>
      <c r="DT7" s="36">
        <v>25.05</v>
      </c>
      <c r="DU7" s="36">
        <v>28.09</v>
      </c>
      <c r="DV7" s="36">
        <v>33.01</v>
      </c>
      <c r="DW7" s="36">
        <v>10.94</v>
      </c>
      <c r="DX7" s="36">
        <v>12.28</v>
      </c>
      <c r="DY7" s="36">
        <v>13.33</v>
      </c>
      <c r="DZ7" s="36">
        <v>14.54</v>
      </c>
      <c r="EA7" s="36">
        <v>16.16</v>
      </c>
      <c r="EB7" s="36">
        <v>13.18</v>
      </c>
      <c r="EC7" s="36">
        <v>0.64</v>
      </c>
      <c r="ED7" s="36">
        <v>0.65</v>
      </c>
      <c r="EE7" s="36">
        <v>0.55000000000000004</v>
      </c>
      <c r="EF7" s="36">
        <v>0.54</v>
      </c>
      <c r="EG7" s="36">
        <v>0.56999999999999995</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hoge</cp:lastModifiedBy>
  <dcterms:created xsi:type="dcterms:W3CDTF">2017-02-01T08:40:10Z</dcterms:created>
  <dcterms:modified xsi:type="dcterms:W3CDTF">2017-02-06T00:48:54Z</dcterms:modified>
  <cp:category/>
</cp:coreProperties>
</file>