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11300-19993\財政g共有\H28財政共有\09 地方公営企業\09 照会・回答\17 公営企業に係る「経営比較分析表」の公表\03 市町→県\水道事業\01_各市町データ\"/>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<sst xmlns="http://schemas.openxmlformats.org/spreadsheetml/2006/main" count="217" uniqueCount="107">
  <si>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</si>
  <si>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</si>
  <si>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</si>
  <si>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</si>
  <si>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</si>
  <si>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</si>
  <si>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</si>
  <si>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</si>
  <si>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</si>
  <si>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</si>
  <si>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</si>
  <si>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</si>
  <si>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</si>
  <si>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</si>
  <si>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</si>
  <si>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</si>
  <si>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</si>
  <si>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</si>
  <si>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</si>
  <si>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</si>
  <si>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</si>
  <si>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</si>
  <si>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</si>
  <si>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</si>
  <si>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</si>
  <si>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</si>
  <si>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</si>
  <si>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</si>
  <si>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</si>
  <si>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</si>
  <si>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</si>
  <si>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</si>
  <si>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</si>
  <si>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</si>
  <si>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</si>
  <si>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</si>
  <si>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</si>
  <si>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</si>
  <si>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</si>
  <si>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</si>
  <si>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</si>
  <si>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</si>
  <si>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</si>
  <si>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</si>
  <si>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</si>
  <si>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</si>
  <si>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</si>
  <si>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</si>
  <si>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</si>
  <si>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</si>
  <si>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</si>
  <si>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</si>
  <si>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</si>
  <si>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</si>
  <si>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</si>
  <si>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</si>
  <si>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</si>
  <si>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</si>
  <si>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</si>
  <si>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</si>
  <si>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</si>
  <si>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</si>
  <si>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</si>
  <si>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</si>
  <si>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</si>
  <si>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</si>
  <si>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</si>
  <si>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</si>
  <si>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</si>
  <si>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</si>
  <si>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</si>
  <si>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</si>
  <si>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</si>
  <si>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</si>
  <si>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</si>
  <si>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</si>
  <si>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</si>
  <si>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</si>
  <si>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</si>
  <si>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</si>
  <si>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</si>
  <si>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</si>
  <si>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</si>
  <si>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</si>
  <si>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</si>
  <si>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</si>
  <si>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</si>
  <si>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</si>
  <si>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</si>
  <si>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</si>
  <si>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</si>
  <si>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</si>
  <si>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</si>
  <si>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輪島市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</si>
  <si>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</si>
  <si>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</si>
  <si>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</si>
  <si>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</si>
  <si>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</si>
  <si>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</si>
  <si>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</si>
  <si>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</si>
  <si>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</si>
  <si>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</si>
  <si>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した管路更新事業を平成２７年度から拡大して事業を実施していることにより管路更新率は上昇しており、管路経年化率は若干減少している。しかし有形固定資産減価償却率は年々上昇しており、保有資産が法定耐用年数に近づいてきている。</t>
    <rPh sb="0" eb="3">
      <t>ロウキュウカ</t>
    </rPh>
    <rPh sb="5" eb="7">
      <t>カンロ</t>
    </rPh>
    <rPh sb="7" eb="9">
      <t>コウシン</t>
    </rPh>
    <rPh sb="9" eb="11">
      <t>ジギョウ</t>
    </rPh>
    <rPh sb="12" eb="14">
      <t>ヘイセイ</t>
    </rPh>
    <rPh sb="16" eb="18">
      <t>ネンド</t>
    </rPh>
    <rPh sb="20" eb="22">
      <t>カクダイ</t>
    </rPh>
    <rPh sb="24" eb="26">
      <t>ジギョウ</t>
    </rPh>
    <rPh sb="27" eb="29">
      <t>ジッシ</t>
    </rPh>
    <rPh sb="38" eb="40">
      <t>カンロ</t>
    </rPh>
    <rPh sb="40" eb="42">
      <t>コウシン</t>
    </rPh>
    <rPh sb="42" eb="43">
      <t>リツ</t>
    </rPh>
    <rPh sb="44" eb="46">
      <t>ジョウショウ</t>
    </rPh>
    <rPh sb="51" eb="53">
      <t>カンロ</t>
    </rPh>
    <rPh sb="53" eb="56">
      <t>ケイネンカ</t>
    </rPh>
    <rPh sb="56" eb="57">
      <t>リツ</t>
    </rPh>
    <rPh sb="58" eb="60">
      <t>ジャッカン</t>
    </rPh>
    <rPh sb="60" eb="62">
      <t>ゲンショウ</t>
    </rPh>
    <rPh sb="70" eb="72">
      <t>ユウケイ</t>
    </rPh>
    <rPh sb="72" eb="74">
      <t>コテイ</t>
    </rPh>
    <rPh sb="74" eb="76">
      <t>シサン</t>
    </rPh>
    <rPh sb="76" eb="78">
      <t>ゲンカ</t>
    </rPh>
    <rPh sb="78" eb="80">
      <t>ショウキャク</t>
    </rPh>
    <rPh sb="80" eb="81">
      <t>リツ</t>
    </rPh>
    <rPh sb="82" eb="84">
      <t>ネンネン</t>
    </rPh>
    <rPh sb="84" eb="86">
      <t>ジョウショウ</t>
    </rPh>
    <rPh sb="91" eb="93">
      <t>ホユウ</t>
    </rPh>
    <rPh sb="93" eb="95">
      <t>シサン</t>
    </rPh>
    <rPh sb="96" eb="98">
      <t>ホウテイ</t>
    </rPh>
    <rPh sb="98" eb="100">
      <t>タイヨウ</t>
    </rPh>
    <rPh sb="100" eb="102">
      <t>ネンスウ</t>
    </rPh>
    <rPh sb="103" eb="104">
      <t>チカ</t>
    </rPh>
    <phoneticPr fontId="4"/>
  </si>
  <si>
    <t>平成２８年度より市町村合併より特例を受けていた他会計補助金が減少することや、人口減少などにより有収水量の減少による料金収入も減少していくことが見込まれること、法定耐用年数を超える管路や施設などが今後発生することから、平成２８年度策定される経営戦略を踏まえて、さらなる経営の健全化に取り組む必要があると考えられる。</t>
    <rPh sb="0" eb="2">
      <t>ヘイセイ</t>
    </rPh>
    <rPh sb="4" eb="6">
      <t>ネンド</t>
    </rPh>
    <rPh sb="8" eb="11">
      <t>シチョウソン</t>
    </rPh>
    <rPh sb="11" eb="13">
      <t>ガッペイ</t>
    </rPh>
    <rPh sb="15" eb="17">
      <t>トクレイ</t>
    </rPh>
    <rPh sb="18" eb="19">
      <t>ウ</t>
    </rPh>
    <rPh sb="23" eb="24">
      <t>タ</t>
    </rPh>
    <rPh sb="24" eb="26">
      <t>カイケイ</t>
    </rPh>
    <rPh sb="26" eb="29">
      <t>ホジョキン</t>
    </rPh>
    <rPh sb="30" eb="32">
      <t>ゲンショウ</t>
    </rPh>
    <rPh sb="38" eb="40">
      <t>ジンコウ</t>
    </rPh>
    <rPh sb="40" eb="42">
      <t>ゲンショウ</t>
    </rPh>
    <rPh sb="47" eb="49">
      <t>ユウシュウ</t>
    </rPh>
    <rPh sb="49" eb="51">
      <t>スイリョウ</t>
    </rPh>
    <rPh sb="52" eb="54">
      <t>ゲンショウ</t>
    </rPh>
    <rPh sb="57" eb="59">
      <t>リョウキン</t>
    </rPh>
    <rPh sb="59" eb="61">
      <t>シュウニュウ</t>
    </rPh>
    <rPh sb="62" eb="64">
      <t>ゲンショウ</t>
    </rPh>
    <rPh sb="71" eb="73">
      <t>ミコ</t>
    </rPh>
    <rPh sb="79" eb="81">
      <t>ホウテイ</t>
    </rPh>
    <rPh sb="81" eb="83">
      <t>タイヨウ</t>
    </rPh>
    <rPh sb="83" eb="85">
      <t>ネンスウ</t>
    </rPh>
    <rPh sb="86" eb="87">
      <t>コ</t>
    </rPh>
    <rPh sb="89" eb="91">
      <t>カンロ</t>
    </rPh>
    <rPh sb="92" eb="94">
      <t>シセツ</t>
    </rPh>
    <rPh sb="97" eb="99">
      <t>コンゴ</t>
    </rPh>
    <rPh sb="99" eb="101">
      <t>ハッセイ</t>
    </rPh>
    <rPh sb="108" eb="110">
      <t>ヘイセイ</t>
    </rPh>
    <rPh sb="112" eb="114">
      <t>ネンド</t>
    </rPh>
    <rPh sb="114" eb="116">
      <t>サクテイ</t>
    </rPh>
    <rPh sb="119" eb="121">
      <t>ケイエイ</t>
    </rPh>
    <rPh sb="121" eb="123">
      <t>センリャク</t>
    </rPh>
    <rPh sb="124" eb="125">
      <t>フ</t>
    </rPh>
    <rPh sb="133" eb="135">
      <t>ケイエイ</t>
    </rPh>
    <rPh sb="136" eb="139">
      <t>ケンゼンカ</t>
    </rPh>
    <rPh sb="140" eb="141">
      <t>ト</t>
    </rPh>
    <rPh sb="142" eb="143">
      <t>ク</t>
    </rPh>
    <rPh sb="144" eb="146">
      <t>ヒツヨウ</t>
    </rPh>
    <rPh sb="150" eb="151">
      <t>カンガ</t>
    </rPh>
    <phoneticPr fontId="4"/>
  </si>
  <si>
    <t>平成26年度より経常収支比率100％以上、累積欠損金比率が0％となっているが、料金回収率はやや上昇傾向にあるものの類似団体より低い数値で推移していることや、企業債残高対給水収益比率が高い数値を推移していることから、料金収入以外の収入に依存した経営状況であると考えられる。要因としては、人口減少等による有収水量の減少のほか、離島にある簡易水道施設を含めた４つの簡易水道施設を有していることから高料金対策に要する経費として一般会計繰入金により営業費用を賄っていることが考えらえる。</t>
    <rPh sb="0" eb="2">
      <t>ヘイセイ</t>
    </rPh>
    <rPh sb="4" eb="6">
      <t>ネンド</t>
    </rPh>
    <rPh sb="8" eb="10">
      <t>ケイジョウ</t>
    </rPh>
    <rPh sb="10" eb="12">
      <t>シュウシ</t>
    </rPh>
    <rPh sb="12" eb="14">
      <t>ヒリツ</t>
    </rPh>
    <rPh sb="18" eb="20">
      <t>イジョウ</t>
    </rPh>
    <rPh sb="21" eb="23">
      <t>ルイセキ</t>
    </rPh>
    <rPh sb="23" eb="25">
      <t>ケッソン</t>
    </rPh>
    <rPh sb="25" eb="26">
      <t>キン</t>
    </rPh>
    <rPh sb="26" eb="28">
      <t>ヒリツ</t>
    </rPh>
    <rPh sb="39" eb="41">
      <t>リョウキン</t>
    </rPh>
    <rPh sb="41" eb="43">
      <t>カイシュウ</t>
    </rPh>
    <rPh sb="43" eb="44">
      <t>リツ</t>
    </rPh>
    <rPh sb="47" eb="49">
      <t>ジョウショウ</t>
    </rPh>
    <rPh sb="49" eb="51">
      <t>ケイコウ</t>
    </rPh>
    <rPh sb="57" eb="59">
      <t>ルイジ</t>
    </rPh>
    <rPh sb="59" eb="61">
      <t>ダンタイ</t>
    </rPh>
    <rPh sb="63" eb="64">
      <t>ヒク</t>
    </rPh>
    <rPh sb="65" eb="67">
      <t>スウチ</t>
    </rPh>
    <rPh sb="68" eb="70">
      <t>スイイ</t>
    </rPh>
    <rPh sb="78" eb="80">
      <t>キギョウ</t>
    </rPh>
    <rPh sb="80" eb="81">
      <t>サイ</t>
    </rPh>
    <rPh sb="81" eb="83">
      <t>ザンダカ</t>
    </rPh>
    <rPh sb="83" eb="84">
      <t>タイ</t>
    </rPh>
    <rPh sb="84" eb="86">
      <t>キュウスイ</t>
    </rPh>
    <rPh sb="86" eb="88">
      <t>シュウエキ</t>
    </rPh>
    <rPh sb="88" eb="90">
      <t>ヒリツ</t>
    </rPh>
    <rPh sb="91" eb="92">
      <t>タカ</t>
    </rPh>
    <rPh sb="93" eb="95">
      <t>スウチ</t>
    </rPh>
    <rPh sb="96" eb="98">
      <t>スイイ</t>
    </rPh>
    <rPh sb="107" eb="109">
      <t>リョウキン</t>
    </rPh>
    <rPh sb="109" eb="111">
      <t>シュウニュウ</t>
    </rPh>
    <rPh sb="111" eb="113">
      <t>イガイ</t>
    </rPh>
    <rPh sb="114" eb="116">
      <t>シュウニュウ</t>
    </rPh>
    <rPh sb="117" eb="119">
      <t>イゾン</t>
    </rPh>
    <rPh sb="121" eb="123">
      <t>ケイエイ</t>
    </rPh>
    <rPh sb="123" eb="125">
      <t>ジョウキョウ</t>
    </rPh>
    <rPh sb="129" eb="130">
      <t>カンガ</t>
    </rPh>
    <rPh sb="135" eb="137">
      <t>ヨウイン</t>
    </rPh>
    <rPh sb="142" eb="144">
      <t>ジンコウ</t>
    </rPh>
    <rPh sb="144" eb="146">
      <t>ゲンショウ</t>
    </rPh>
    <rPh sb="146" eb="147">
      <t>トウ</t>
    </rPh>
    <rPh sb="150" eb="152">
      <t>ユウシュウ</t>
    </rPh>
    <rPh sb="152" eb="154">
      <t>スイリョウ</t>
    </rPh>
    <rPh sb="155" eb="157">
      <t>ゲンショウ</t>
    </rPh>
    <rPh sb="161" eb="163">
      <t>リトウ</t>
    </rPh>
    <rPh sb="166" eb="168">
      <t>カンイ</t>
    </rPh>
    <rPh sb="168" eb="170">
      <t>スイドウ</t>
    </rPh>
    <rPh sb="170" eb="172">
      <t>シセツ</t>
    </rPh>
    <rPh sb="173" eb="174">
      <t>フク</t>
    </rPh>
    <rPh sb="179" eb="181">
      <t>カンイ</t>
    </rPh>
    <rPh sb="181" eb="183">
      <t>スイドウ</t>
    </rPh>
    <rPh sb="183" eb="185">
      <t>シセツ</t>
    </rPh>
    <rPh sb="186" eb="187">
      <t>ユウ</t>
    </rPh>
    <rPh sb="195" eb="198">
      <t>コウリョウキン</t>
    </rPh>
    <rPh sb="198" eb="200">
      <t>タイサク</t>
    </rPh>
    <rPh sb="201" eb="202">
      <t>ヨウ</t>
    </rPh>
    <rPh sb="204" eb="206">
      <t>ケイヒ</t>
    </rPh>
    <rPh sb="209" eb="211">
      <t>イッパン</t>
    </rPh>
    <rPh sb="211" eb="213">
      <t>カイケイ</t>
    </rPh>
    <rPh sb="213" eb="215">
      <t>クリイレ</t>
    </rPh>
    <rPh sb="215" eb="216">
      <t>キン</t>
    </rPh>
    <rPh sb="219" eb="221">
      <t>エイギョウ</t>
    </rPh>
    <rPh sb="221" eb="223">
      <t>ヒヨウ</t>
    </rPh>
    <rPh sb="224" eb="225">
      <t>マカナ</t>
    </rPh>
    <rPh sb="232" eb="23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</si>
</sst>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0.09</c:v>
                </c:pt>
                <c:pt idx="2">
                  <c:v>0.03</c:v>
                </c:pt>
                <c:pt idx="3">
                  <c:v>0.15</c:v>
                </c:pt>
                <c:pt idx="4">
                  <c:v>0.61</c:v>
                </c:pt>
              </c:numCache>
            </c:numRef>
          </c:val>
        </c:ser>
        <c:dLbls>
          <c:showLegendKey val="0"/>
          <c:showVal val="0"/>
          <c:showCatName val="0"/>
          <c:showSerName val="0"/>
          <c:showPercent val="0"/>
          <c:showBubbleSize val="0"/>
        </c:dLbls>
        <c:gapWidth val="150"/>
        <c:axId val="207949280"/>
        <c:axId val="20795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07949280"/>
        <c:axId val="207950064"/>
      </c:lineChart>
      <c:dateAx>
        <c:axId val="207949280"/>
        <c:scaling>
          <c:orientation val="minMax"/>
        </c:scaling>
        <c:delete val="1"/>
        <c:axPos val="b"/>
        <c:numFmt formatCode="ge" sourceLinked="1"/>
        <c:majorTickMark val="none"/>
        <c:minorTickMark val="none"/>
        <c:tickLblPos val="none"/>
        <c:crossAx val="207950064"/>
        <c:crosses val="autoZero"/>
        <c:auto val="1"/>
        <c:lblOffset val="100"/>
        <c:baseTimeUnit val="years"/>
      </c:dateAx>
      <c:valAx>
        <c:axId val="20795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40.28</c:v>
                </c:pt>
                <c:pt idx="1">
                  <c:v>41.27</c:v>
                </c:pt>
                <c:pt idx="2">
                  <c:v>39.46</c:v>
                </c:pt>
                <c:pt idx="3">
                  <c:v>38.24</c:v>
                </c:pt>
                <c:pt idx="4">
                  <c:v>38.770000000000003</c:v>
                </c:pt>
              </c:numCache>
            </c:numRef>
          </c:val>
        </c:ser>
        <c:dLbls>
          <c:showLegendKey val="0"/>
          <c:showVal val="0"/>
          <c:showCatName val="0"/>
          <c:showSerName val="0"/>
          <c:showPercent val="0"/>
          <c:showBubbleSize val="0"/>
        </c:dLbls>
        <c:gapWidth val="150"/>
        <c:axId val="209537424"/>
        <c:axId val="2095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09537424"/>
        <c:axId val="209539776"/>
      </c:lineChart>
      <c:dateAx>
        <c:axId val="209537424"/>
        <c:scaling>
          <c:orientation val="minMax"/>
        </c:scaling>
        <c:delete val="1"/>
        <c:axPos val="b"/>
        <c:numFmt formatCode="ge" sourceLinked="1"/>
        <c:majorTickMark val="none"/>
        <c:minorTickMark val="none"/>
        <c:tickLblPos val="none"/>
        <c:crossAx val="209539776"/>
        <c:crosses val="autoZero"/>
        <c:auto val="1"/>
        <c:lblOffset val="100"/>
        <c:baseTimeUnit val="years"/>
      </c:dateAx>
      <c:valAx>
        <c:axId val="209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3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91.19</c:v>
                </c:pt>
                <c:pt idx="1">
                  <c:v>87.77</c:v>
                </c:pt>
                <c:pt idx="2">
                  <c:v>90.47</c:v>
                </c:pt>
                <c:pt idx="3">
                  <c:v>90.7</c:v>
                </c:pt>
                <c:pt idx="4">
                  <c:v>90.9</c:v>
                </c:pt>
              </c:numCache>
            </c:numRef>
          </c:val>
        </c:ser>
        <c:dLbls>
          <c:showLegendKey val="0"/>
          <c:showVal val="0"/>
          <c:showCatName val="0"/>
          <c:showSerName val="0"/>
          <c:showPercent val="0"/>
          <c:showBubbleSize val="0"/>
        </c:dLbls>
        <c:gapWidth val="150"/>
        <c:axId val="209533504"/>
        <c:axId val="20953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09533504"/>
        <c:axId val="209538600"/>
      </c:lineChart>
      <c:dateAx>
        <c:axId val="209533504"/>
        <c:scaling>
          <c:orientation val="minMax"/>
        </c:scaling>
        <c:delete val="1"/>
        <c:axPos val="b"/>
        <c:numFmt formatCode="ge" sourceLinked="1"/>
        <c:majorTickMark val="none"/>
        <c:minorTickMark val="none"/>
        <c:tickLblPos val="none"/>
        <c:crossAx val="209538600"/>
        <c:crosses val="autoZero"/>
        <c:auto val="1"/>
        <c:lblOffset val="100"/>
        <c:baseTimeUnit val="years"/>
      </c:dateAx>
      <c:valAx>
        <c:axId val="20953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94.12</c:v>
                </c:pt>
                <c:pt idx="1">
                  <c:v>99.03</c:v>
                </c:pt>
                <c:pt idx="2">
                  <c:v>98.33</c:v>
                </c:pt>
                <c:pt idx="3">
                  <c:v>105.73</c:v>
                </c:pt>
                <c:pt idx="4">
                  <c:v>110.72</c:v>
                </c:pt>
              </c:numCache>
            </c:numRef>
          </c:val>
        </c:ser>
        <c:dLbls>
          <c:showLegendKey val="0"/>
          <c:showVal val="0"/>
          <c:showCatName val="0"/>
          <c:showSerName val="0"/>
          <c:showPercent val="0"/>
          <c:showBubbleSize val="0"/>
        </c:dLbls>
        <c:gapWidth val="150"/>
        <c:axId val="207953984"/>
        <c:axId val="20794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07953984"/>
        <c:axId val="207948888"/>
      </c:lineChart>
      <c:dateAx>
        <c:axId val="207953984"/>
        <c:scaling>
          <c:orientation val="minMax"/>
        </c:scaling>
        <c:delete val="1"/>
        <c:axPos val="b"/>
        <c:numFmt formatCode="ge" sourceLinked="1"/>
        <c:majorTickMark val="none"/>
        <c:minorTickMark val="none"/>
        <c:tickLblPos val="none"/>
        <c:crossAx val="207948888"/>
        <c:crosses val="autoZero"/>
        <c:auto val="1"/>
        <c:lblOffset val="100"/>
        <c:baseTimeUnit val="years"/>
      </c:dateAx>
      <c:valAx>
        <c:axId val="207948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9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32.19</c:v>
                </c:pt>
                <c:pt idx="1">
                  <c:v>34.119999999999997</c:v>
                </c:pt>
                <c:pt idx="2">
                  <c:v>35.94</c:v>
                </c:pt>
                <c:pt idx="3">
                  <c:v>47.09</c:v>
                </c:pt>
                <c:pt idx="4">
                  <c:v>49.19</c:v>
                </c:pt>
              </c:numCache>
            </c:numRef>
          </c:val>
        </c:ser>
        <c:dLbls>
          <c:showLegendKey val="0"/>
          <c:showVal val="0"/>
          <c:showCatName val="0"/>
          <c:showSerName val="0"/>
          <c:showPercent val="0"/>
          <c:showBubbleSize val="0"/>
        </c:dLbls>
        <c:gapWidth val="150"/>
        <c:axId val="207951632"/>
        <c:axId val="20795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07951632"/>
        <c:axId val="207955160"/>
      </c:lineChart>
      <c:dateAx>
        <c:axId val="207951632"/>
        <c:scaling>
          <c:orientation val="minMax"/>
        </c:scaling>
        <c:delete val="1"/>
        <c:axPos val="b"/>
        <c:numFmt formatCode="ge" sourceLinked="1"/>
        <c:majorTickMark val="none"/>
        <c:minorTickMark val="none"/>
        <c:tickLblPos val="none"/>
        <c:crossAx val="207955160"/>
        <c:crosses val="autoZero"/>
        <c:auto val="1"/>
        <c:lblOffset val="100"/>
        <c:baseTimeUnit val="years"/>
      </c:dateAx>
      <c:valAx>
        <c:axId val="20795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5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12.38</c:v>
                </c:pt>
                <c:pt idx="1">
                  <c:v>12.31</c:v>
                </c:pt>
                <c:pt idx="2">
                  <c:v>12.34</c:v>
                </c:pt>
                <c:pt idx="3">
                  <c:v>12.46</c:v>
                </c:pt>
                <c:pt idx="4">
                  <c:v>12.13</c:v>
                </c:pt>
              </c:numCache>
            </c:numRef>
          </c:val>
        </c:ser>
        <c:dLbls>
          <c:showLegendKey val="0"/>
          <c:showVal val="0"/>
          <c:showCatName val="0"/>
          <c:showSerName val="0"/>
          <c:showPercent val="0"/>
          <c:showBubbleSize val="0"/>
        </c:dLbls>
        <c:gapWidth val="150"/>
        <c:axId val="207952416"/>
        <c:axId val="20795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07952416"/>
        <c:axId val="207953200"/>
      </c:lineChart>
      <c:dateAx>
        <c:axId val="207952416"/>
        <c:scaling>
          <c:orientation val="minMax"/>
        </c:scaling>
        <c:delete val="1"/>
        <c:axPos val="b"/>
        <c:numFmt formatCode="ge" sourceLinked="1"/>
        <c:majorTickMark val="none"/>
        <c:minorTickMark val="none"/>
        <c:tickLblPos val="none"/>
        <c:crossAx val="207953200"/>
        <c:crosses val="autoZero"/>
        <c:auto val="1"/>
        <c:lblOffset val="100"/>
        <c:baseTimeUnit val="years"/>
      </c:dateAx>
      <c:valAx>
        <c:axId val="20795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157.66</c:v>
                </c:pt>
                <c:pt idx="1">
                  <c:v>159.68</c:v>
                </c:pt>
                <c:pt idx="2">
                  <c:v>164.5</c:v>
                </c:pt>
                <c:pt idx="3" formatCode="#,##0.00;&quot;△&quot;#,##0.00">
                  <c:v>0</c:v>
                </c:pt>
                <c:pt idx="4" formatCode="#,##0.00;&quot;△&quot;#,##0.00">
                  <c:v>0</c:v>
                </c:pt>
              </c:numCache>
            </c:numRef>
          </c:val>
        </c:ser>
        <c:dLbls>
          <c:showLegendKey val="0"/>
          <c:showVal val="0"/>
          <c:showCatName val="0"/>
          <c:showSerName val="0"/>
          <c:showPercent val="0"/>
          <c:showBubbleSize val="0"/>
        </c:dLbls>
        <c:gapWidth val="150"/>
        <c:axId val="208947232"/>
        <c:axId val="20894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08947232"/>
        <c:axId val="208949584"/>
      </c:lineChart>
      <c:dateAx>
        <c:axId val="208947232"/>
        <c:scaling>
          <c:orientation val="minMax"/>
        </c:scaling>
        <c:delete val="1"/>
        <c:axPos val="b"/>
        <c:numFmt formatCode="ge" sourceLinked="1"/>
        <c:majorTickMark val="none"/>
        <c:minorTickMark val="none"/>
        <c:tickLblPos val="none"/>
        <c:crossAx val="208949584"/>
        <c:crosses val="autoZero"/>
        <c:auto val="1"/>
        <c:lblOffset val="100"/>
        <c:baseTimeUnit val="years"/>
      </c:dateAx>
      <c:valAx>
        <c:axId val="20894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9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1398.28</c:v>
                </c:pt>
                <c:pt idx="1">
                  <c:v>1484.49</c:v>
                </c:pt>
                <c:pt idx="2">
                  <c:v>1578.21</c:v>
                </c:pt>
                <c:pt idx="3">
                  <c:v>438.95</c:v>
                </c:pt>
                <c:pt idx="4">
                  <c:v>417.68</c:v>
                </c:pt>
              </c:numCache>
            </c:numRef>
          </c:val>
        </c:ser>
        <c:dLbls>
          <c:showLegendKey val="0"/>
          <c:showVal val="0"/>
          <c:showCatName val="0"/>
          <c:showSerName val="0"/>
          <c:showPercent val="0"/>
          <c:showBubbleSize val="0"/>
        </c:dLbls>
        <c:gapWidth val="150"/>
        <c:axId val="208950368"/>
        <c:axId val="20895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08950368"/>
        <c:axId val="208950760"/>
      </c:lineChart>
      <c:dateAx>
        <c:axId val="208950368"/>
        <c:scaling>
          <c:orientation val="minMax"/>
        </c:scaling>
        <c:delete val="1"/>
        <c:axPos val="b"/>
        <c:numFmt formatCode="ge" sourceLinked="1"/>
        <c:majorTickMark val="none"/>
        <c:minorTickMark val="none"/>
        <c:tickLblPos val="none"/>
        <c:crossAx val="208950760"/>
        <c:crosses val="autoZero"/>
        <c:auto val="1"/>
        <c:lblOffset val="100"/>
        <c:baseTimeUnit val="years"/>
      </c:dateAx>
      <c:valAx>
        <c:axId val="208950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9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1074.82</c:v>
                </c:pt>
                <c:pt idx="1">
                  <c:v>1031.73</c:v>
                </c:pt>
                <c:pt idx="2">
                  <c:v>998.27</c:v>
                </c:pt>
                <c:pt idx="3">
                  <c:v>975.49</c:v>
                </c:pt>
                <c:pt idx="4">
                  <c:v>913.68</c:v>
                </c:pt>
              </c:numCache>
            </c:numRef>
          </c:val>
        </c:ser>
        <c:dLbls>
          <c:showLegendKey val="0"/>
          <c:showVal val="0"/>
          <c:showCatName val="0"/>
          <c:showSerName val="0"/>
          <c:showPercent val="0"/>
          <c:showBubbleSize val="0"/>
        </c:dLbls>
        <c:gapWidth val="150"/>
        <c:axId val="208951152"/>
        <c:axId val="20895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08951152"/>
        <c:axId val="208951544"/>
      </c:lineChart>
      <c:dateAx>
        <c:axId val="208951152"/>
        <c:scaling>
          <c:orientation val="minMax"/>
        </c:scaling>
        <c:delete val="1"/>
        <c:axPos val="b"/>
        <c:numFmt formatCode="ge" sourceLinked="1"/>
        <c:majorTickMark val="none"/>
        <c:minorTickMark val="none"/>
        <c:tickLblPos val="none"/>
        <c:crossAx val="208951544"/>
        <c:crosses val="autoZero"/>
        <c:auto val="1"/>
        <c:lblOffset val="100"/>
        <c:baseTimeUnit val="years"/>
      </c:dateAx>
      <c:valAx>
        <c:axId val="208951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95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68.260000000000005</c:v>
                </c:pt>
                <c:pt idx="1">
                  <c:v>72.88</c:v>
                </c:pt>
                <c:pt idx="2">
                  <c:v>72.099999999999994</c:v>
                </c:pt>
                <c:pt idx="3">
                  <c:v>79.16</c:v>
                </c:pt>
                <c:pt idx="4">
                  <c:v>86.19</c:v>
                </c:pt>
              </c:numCache>
            </c:numRef>
          </c:val>
        </c:ser>
        <c:dLbls>
          <c:showLegendKey val="0"/>
          <c:showVal val="0"/>
          <c:showCatName val="0"/>
          <c:showSerName val="0"/>
          <c:showPercent val="0"/>
          <c:showBubbleSize val="0"/>
        </c:dLbls>
        <c:gapWidth val="150"/>
        <c:axId val="208944488"/>
        <c:axId val="20894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08944488"/>
        <c:axId val="208946448"/>
      </c:lineChart>
      <c:dateAx>
        <c:axId val="208944488"/>
        <c:scaling>
          <c:orientation val="minMax"/>
        </c:scaling>
        <c:delete val="1"/>
        <c:axPos val="b"/>
        <c:numFmt formatCode="ge" sourceLinked="1"/>
        <c:majorTickMark val="none"/>
        <c:minorTickMark val="none"/>
        <c:tickLblPos val="none"/>
        <c:crossAx val="208946448"/>
        <c:crosses val="autoZero"/>
        <c:auto val="1"/>
        <c:lblOffset val="100"/>
        <c:baseTimeUnit val="years"/>
      </c:dateAx>
      <c:valAx>
        <c:axId val="20894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4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304.2</c:v>
                </c:pt>
                <c:pt idx="1">
                  <c:v>288</c:v>
                </c:pt>
                <c:pt idx="2">
                  <c:v>290.97000000000003</c:v>
                </c:pt>
                <c:pt idx="3">
                  <c:v>266.5</c:v>
                </c:pt>
                <c:pt idx="4">
                  <c:v>244.05</c:v>
                </c:pt>
              </c:numCache>
            </c:numRef>
          </c:val>
        </c:ser>
        <c:dLbls>
          <c:showLegendKey val="0"/>
          <c:showVal val="0"/>
          <c:showCatName val="0"/>
          <c:showSerName val="0"/>
          <c:showPercent val="0"/>
          <c:showBubbleSize val="0"/>
        </c:dLbls>
        <c:gapWidth val="150"/>
        <c:axId val="208945664"/>
        <c:axId val="20894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08945664"/>
        <c:axId val="208949976"/>
      </c:lineChart>
      <c:dateAx>
        <c:axId val="208945664"/>
        <c:scaling>
          <c:orientation val="minMax"/>
        </c:scaling>
        <c:delete val="1"/>
        <c:axPos val="b"/>
        <c:numFmt formatCode="ge" sourceLinked="1"/>
        <c:majorTickMark val="none"/>
        <c:minorTickMark val="none"/>
        <c:tickLblPos val="none"/>
        <c:crossAx val="208949976"/>
        <c:crosses val="autoZero"/>
        <c:auto val="1"/>
        <c:lblOffset val="100"/>
        <c:baseTimeUnit val="years"/>
      </c:dateAx>
      <c:valAx>
        <c:axId val="20894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4"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石川県　輪島市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28832</v>
      </c>
      <c r="AJ8" s="75"/>
      <c r="AK8" s="75"/>
      <c r="AL8" s="75"/>
      <c r="AM8" s="75"/>
      <c r="AN8" s="75"/>
      <c r="AO8" s="75"/>
      <c r="AP8" s="76"/>
      <c r="AQ8" s="57">
        <f>データ!R6</f>
        <v>426.32</v>
      </c>
      <c r="AR8" s="57"/>
      <c r="AS8" s="57"/>
      <c r="AT8" s="57"/>
      <c r="AU8" s="57"/>
      <c r="AV8" s="57"/>
      <c r="AW8" s="57"/>
      <c r="AX8" s="57"/>
      <c r="AY8" s="57">
        <f>データ!S6</f>
        <v>67.63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58.79</v>
      </c>
      <c r="K10" s="57"/>
      <c r="L10" s="57"/>
      <c r="M10" s="57"/>
      <c r="N10" s="57"/>
      <c r="O10" s="57"/>
      <c r="P10" s="57"/>
      <c r="Q10" s="57"/>
      <c r="R10" s="57">
        <f>データ!O6</f>
        <v>89.04</v>
      </c>
      <c r="S10" s="57"/>
      <c r="T10" s="57"/>
      <c r="U10" s="57"/>
      <c r="V10" s="57"/>
      <c r="W10" s="57"/>
      <c r="X10" s="57"/>
      <c r="Y10" s="57"/>
      <c r="Z10" s="65">
        <f>データ!P6</f>
        <v>3880</v>
      </c>
      <c r="AA10" s="65"/>
      <c r="AB10" s="65"/>
      <c r="AC10" s="65"/>
      <c r="AD10" s="65"/>
      <c r="AE10" s="65"/>
      <c r="AF10" s="65"/>
      <c r="AG10" s="65"/>
      <c r="AH10" s="2"/>
      <c r="AI10" s="65">
        <f>データ!T6</f>
        <v>25310</v>
      </c>
      <c r="AJ10" s="65"/>
      <c r="AK10" s="65"/>
      <c r="AL10" s="65"/>
      <c r="AM10" s="65"/>
      <c r="AN10" s="65"/>
      <c r="AO10" s="65"/>
      <c r="AP10" s="65"/>
      <c r="AQ10" s="57">
        <f>データ!U6</f>
        <v>68.31</v>
      </c>
      <c r="AR10" s="57"/>
      <c r="AS10" s="57"/>
      <c r="AT10" s="57"/>
      <c r="AU10" s="57"/>
      <c r="AV10" s="57"/>
      <c r="AW10" s="57"/>
      <c r="AX10" s="57"/>
      <c r="AY10" s="57">
        <f>データ!V6</f>
        <v>370.52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172049</v>
      </c>
      <c r="D6" s="31">
        <f t="shared" si="3"/>
        <v>46</v>
      </c>
      <c r="E6" s="31">
        <f t="shared" si="3"/>
        <v>1</v>
      </c>
      <c r="F6" s="31">
        <f t="shared" si="3"/>
        <v>0</v>
      </c>
      <c r="G6" s="31">
        <f t="shared" si="3"/>
        <v>1</v>
      </c>
      <c r="H6" s="31" t="str">
        <f t="shared" si="3"/>
        <v>石川県　輪島市</v>
      </c>
      <c r="I6" s="31" t="str">
        <f t="shared" si="3"/>
        <v>法適用</v>
      </c>
      <c r="J6" s="31" t="str">
        <f t="shared" si="3"/>
        <v>水道事業</v>
      </c>
      <c r="K6" s="31" t="str">
        <f t="shared" si="3"/>
        <v>末端給水事業</v>
      </c>
      <c r="L6" s="31" t="str">
        <f t="shared" si="3"/>
        <v>A6</v>
      </c>
      <c r="M6" s="32" t="str">
        <f t="shared" si="3"/>
        <v>-</v>
      </c>
      <c r="N6" s="32">
        <f t="shared" si="3"/>
        <v>58.79</v>
      </c>
      <c r="O6" s="32">
        <f t="shared" si="3"/>
        <v>89.04</v>
      </c>
      <c r="P6" s="32">
        <f t="shared" si="3"/>
        <v>3880</v>
      </c>
      <c r="Q6" s="32">
        <f t="shared" si="3"/>
        <v>28832</v>
      </c>
      <c r="R6" s="32">
        <f t="shared" si="3"/>
        <v>426.32</v>
      </c>
      <c r="S6" s="32">
        <f t="shared" si="3"/>
        <v>67.63</v>
      </c>
      <c r="T6" s="32">
        <f t="shared" si="3"/>
        <v>25310</v>
      </c>
      <c r="U6" s="32">
        <f t="shared" si="3"/>
        <v>68.31</v>
      </c>
      <c r="V6" s="32">
        <f t="shared" si="3"/>
        <v>370.52</v>
      </c>
      <c r="W6" s="33">
        <f>IF(W7="",NA(),W7)</f>
        <v>94.12</v>
      </c>
      <c r="X6" s="33">
        <f t="shared" ref="X6:AF6" si="4">IF(X7="",NA(),X7)</f>
        <v>99.03</v>
      </c>
      <c r="Y6" s="33">
        <f t="shared" si="4"/>
        <v>98.33</v>
      </c>
      <c r="Z6" s="33">
        <f t="shared" si="4"/>
        <v>105.73</v>
      </c>
      <c r="AA6" s="33">
        <f t="shared" si="4"/>
        <v>110.72</v>
      </c>
      <c r="AB6" s="33">
        <f t="shared" si="4"/>
        <v>107.37</v>
      </c>
      <c r="AC6" s="33">
        <f t="shared" si="4"/>
        <v>107.57</v>
      </c>
      <c r="AD6" s="33">
        <f t="shared" si="4"/>
        <v>106.55</v>
      </c>
      <c r="AE6" s="33">
        <f t="shared" si="4"/>
        <v>110.01</v>
      </c>
      <c r="AF6" s="33">
        <f t="shared" si="4"/>
        <v>111.21</v>
      </c>
      <c r="AG6" s="32" t="str">
        <f>IF(AG7="","",IF(AG7="-","【-】","【"&amp;SUBSTITUTE(TEXT(AG7,"#,##0.00"),"-","△")&amp;"】"))</f>
        <v>【113.56】</v>
      </c>
      <c r="AH6" s="33">
        <f>IF(AH7="",NA(),AH7)</f>
        <v>157.66</v>
      </c>
      <c r="AI6" s="33">
        <f t="shared" ref="AI6:AQ6" si="5">IF(AI7="",NA(),AI7)</f>
        <v>159.68</v>
      </c>
      <c r="AJ6" s="33">
        <f t="shared" si="5"/>
        <v>164.5</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1398.28</v>
      </c>
      <c r="AT6" s="33">
        <f t="shared" ref="AT6:BB6" si="6">IF(AT7="",NA(),AT7)</f>
        <v>1484.49</v>
      </c>
      <c r="AU6" s="33">
        <f t="shared" si="6"/>
        <v>1578.21</v>
      </c>
      <c r="AV6" s="33">
        <f t="shared" si="6"/>
        <v>438.95</v>
      </c>
      <c r="AW6" s="33">
        <f t="shared" si="6"/>
        <v>417.68</v>
      </c>
      <c r="AX6" s="33">
        <f t="shared" si="6"/>
        <v>995.5</v>
      </c>
      <c r="AY6" s="33">
        <f t="shared" si="6"/>
        <v>915.5</v>
      </c>
      <c r="AZ6" s="33">
        <f t="shared" si="6"/>
        <v>963.24</v>
      </c>
      <c r="BA6" s="33">
        <f t="shared" si="6"/>
        <v>381.53</v>
      </c>
      <c r="BB6" s="33">
        <f t="shared" si="6"/>
        <v>391.54</v>
      </c>
      <c r="BC6" s="32" t="str">
        <f>IF(BC7="","",IF(BC7="-","【-】","【"&amp;SUBSTITUTE(TEXT(BC7,"#,##0.00"),"-","△")&amp;"】"))</f>
        <v>【262.74】</v>
      </c>
      <c r="BD6" s="33">
        <f>IF(BD7="",NA(),BD7)</f>
        <v>1074.82</v>
      </c>
      <c r="BE6" s="33">
        <f t="shared" ref="BE6:BM6" si="7">IF(BE7="",NA(),BE7)</f>
        <v>1031.73</v>
      </c>
      <c r="BF6" s="33">
        <f t="shared" si="7"/>
        <v>998.27</v>
      </c>
      <c r="BG6" s="33">
        <f t="shared" si="7"/>
        <v>975.49</v>
      </c>
      <c r="BH6" s="33">
        <f t="shared" si="7"/>
        <v>913.68</v>
      </c>
      <c r="BI6" s="33">
        <f t="shared" si="7"/>
        <v>414.59</v>
      </c>
      <c r="BJ6" s="33">
        <f t="shared" si="7"/>
        <v>404.78</v>
      </c>
      <c r="BK6" s="33">
        <f t="shared" si="7"/>
        <v>400.38</v>
      </c>
      <c r="BL6" s="33">
        <f t="shared" si="7"/>
        <v>393.27</v>
      </c>
      <c r="BM6" s="33">
        <f t="shared" si="7"/>
        <v>386.97</v>
      </c>
      <c r="BN6" s="32" t="str">
        <f>IF(BN7="","",IF(BN7="-","【-】","【"&amp;SUBSTITUTE(TEXT(BN7,"#,##0.00"),"-","△")&amp;"】"))</f>
        <v>【276.38】</v>
      </c>
      <c r="BO6" s="33">
        <f>IF(BO7="",NA(),BO7)</f>
        <v>68.260000000000005</v>
      </c>
      <c r="BP6" s="33">
        <f t="shared" ref="BP6:BX6" si="8">IF(BP7="",NA(),BP7)</f>
        <v>72.88</v>
      </c>
      <c r="BQ6" s="33">
        <f t="shared" si="8"/>
        <v>72.099999999999994</v>
      </c>
      <c r="BR6" s="33">
        <f t="shared" si="8"/>
        <v>79.16</v>
      </c>
      <c r="BS6" s="33">
        <f t="shared" si="8"/>
        <v>86.19</v>
      </c>
      <c r="BT6" s="33">
        <f t="shared" si="8"/>
        <v>97.71</v>
      </c>
      <c r="BU6" s="33">
        <f t="shared" si="8"/>
        <v>98.07</v>
      </c>
      <c r="BV6" s="33">
        <f t="shared" si="8"/>
        <v>96.56</v>
      </c>
      <c r="BW6" s="33">
        <f t="shared" si="8"/>
        <v>100.47</v>
      </c>
      <c r="BX6" s="33">
        <f t="shared" si="8"/>
        <v>101.72</v>
      </c>
      <c r="BY6" s="32" t="str">
        <f>IF(BY7="","",IF(BY7="-","【-】","【"&amp;SUBSTITUTE(TEXT(BY7,"#,##0.00"),"-","△")&amp;"】"))</f>
        <v>【104.99】</v>
      </c>
      <c r="BZ6" s="33">
        <f>IF(BZ7="",NA(),BZ7)</f>
        <v>304.2</v>
      </c>
      <c r="CA6" s="33">
        <f t="shared" ref="CA6:CI6" si="9">IF(CA7="",NA(),CA7)</f>
        <v>288</v>
      </c>
      <c r="CB6" s="33">
        <f t="shared" si="9"/>
        <v>290.97000000000003</v>
      </c>
      <c r="CC6" s="33">
        <f t="shared" si="9"/>
        <v>266.5</v>
      </c>
      <c r="CD6" s="33">
        <f t="shared" si="9"/>
        <v>244.05</v>
      </c>
      <c r="CE6" s="33">
        <f t="shared" si="9"/>
        <v>173.56</v>
      </c>
      <c r="CF6" s="33">
        <f t="shared" si="9"/>
        <v>172.26</v>
      </c>
      <c r="CG6" s="33">
        <f t="shared" si="9"/>
        <v>177.14</v>
      </c>
      <c r="CH6" s="33">
        <f t="shared" si="9"/>
        <v>169.82</v>
      </c>
      <c r="CI6" s="33">
        <f t="shared" si="9"/>
        <v>168.2</v>
      </c>
      <c r="CJ6" s="32" t="str">
        <f>IF(CJ7="","",IF(CJ7="-","【-】","【"&amp;SUBSTITUTE(TEXT(CJ7,"#,##0.00"),"-","△")&amp;"】"))</f>
        <v>【163.72】</v>
      </c>
      <c r="CK6" s="33">
        <f>IF(CK7="",NA(),CK7)</f>
        <v>40.28</v>
      </c>
      <c r="CL6" s="33">
        <f t="shared" ref="CL6:CT6" si="10">IF(CL7="",NA(),CL7)</f>
        <v>41.27</v>
      </c>
      <c r="CM6" s="33">
        <f t="shared" si="10"/>
        <v>39.46</v>
      </c>
      <c r="CN6" s="33">
        <f t="shared" si="10"/>
        <v>38.24</v>
      </c>
      <c r="CO6" s="33">
        <f t="shared" si="10"/>
        <v>38.770000000000003</v>
      </c>
      <c r="CP6" s="33">
        <f t="shared" si="10"/>
        <v>55.84</v>
      </c>
      <c r="CQ6" s="33">
        <f t="shared" si="10"/>
        <v>55.68</v>
      </c>
      <c r="CR6" s="33">
        <f t="shared" si="10"/>
        <v>55.64</v>
      </c>
      <c r="CS6" s="33">
        <f t="shared" si="10"/>
        <v>55.13</v>
      </c>
      <c r="CT6" s="33">
        <f t="shared" si="10"/>
        <v>54.77</v>
      </c>
      <c r="CU6" s="32" t="str">
        <f>IF(CU7="","",IF(CU7="-","【-】","【"&amp;SUBSTITUTE(TEXT(CU7,"#,##0.00"),"-","△")&amp;"】"))</f>
        <v>【59.76】</v>
      </c>
      <c r="CV6" s="33">
        <f>IF(CV7="",NA(),CV7)</f>
        <v>91.19</v>
      </c>
      <c r="CW6" s="33">
        <f t="shared" ref="CW6:DE6" si="11">IF(CW7="",NA(),CW7)</f>
        <v>87.77</v>
      </c>
      <c r="CX6" s="33">
        <f t="shared" si="11"/>
        <v>90.47</v>
      </c>
      <c r="CY6" s="33">
        <f t="shared" si="11"/>
        <v>90.7</v>
      </c>
      <c r="CZ6" s="33">
        <f t="shared" si="11"/>
        <v>90.9</v>
      </c>
      <c r="DA6" s="33">
        <f t="shared" si="11"/>
        <v>83.11</v>
      </c>
      <c r="DB6" s="33">
        <f t="shared" si="11"/>
        <v>83.18</v>
      </c>
      <c r="DC6" s="33">
        <f t="shared" si="11"/>
        <v>83.09</v>
      </c>
      <c r="DD6" s="33">
        <f t="shared" si="11"/>
        <v>83</v>
      </c>
      <c r="DE6" s="33">
        <f t="shared" si="11"/>
        <v>82.89</v>
      </c>
      <c r="DF6" s="32" t="str">
        <f>IF(DF7="","",IF(DF7="-","【-】","【"&amp;SUBSTITUTE(TEXT(DF7,"#,##0.00"),"-","△")&amp;"】"))</f>
        <v>【89.95】</v>
      </c>
      <c r="DG6" s="33">
        <f>IF(DG7="",NA(),DG7)</f>
        <v>32.19</v>
      </c>
      <c r="DH6" s="33">
        <f t="shared" ref="DH6:DP6" si="12">IF(DH7="",NA(),DH7)</f>
        <v>34.119999999999997</v>
      </c>
      <c r="DI6" s="33">
        <f t="shared" si="12"/>
        <v>35.94</v>
      </c>
      <c r="DJ6" s="33">
        <f t="shared" si="12"/>
        <v>47.09</v>
      </c>
      <c r="DK6" s="33">
        <f t="shared" si="12"/>
        <v>49.19</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12.38</v>
      </c>
      <c r="DS6" s="33">
        <f t="shared" ref="DS6:EA6" si="13">IF(DS7="",NA(),DS7)</f>
        <v>12.31</v>
      </c>
      <c r="DT6" s="33">
        <f t="shared" si="13"/>
        <v>12.34</v>
      </c>
      <c r="DU6" s="33">
        <f t="shared" si="13"/>
        <v>12.46</v>
      </c>
      <c r="DV6" s="33">
        <f t="shared" si="13"/>
        <v>12.13</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3">
        <f t="shared" ref="ED6:EL6" si="14">IF(ED7="",NA(),ED7)</f>
        <v>0.09</v>
      </c>
      <c r="EE6" s="33">
        <f t="shared" si="14"/>
        <v>0.03</v>
      </c>
      <c r="EF6" s="33">
        <f t="shared" si="14"/>
        <v>0.15</v>
      </c>
      <c r="EG6" s="33">
        <f t="shared" si="14"/>
        <v>0.61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172049</v>
      </c>
      <c r="D7" s="35">
        <v>46</v>
      </c>
      <c r="E7" s="35">
        <v>1</v>
      </c>
      <c r="F7" s="35">
        <v>0</v>
      </c>
      <c r="G7" s="35">
        <v>1</v>
      </c>
      <c r="H7" s="35" t="s">
        <v>93</v>
      </c>
      <c r="I7" s="35" t="s">
        <v>94</v>
      </c>
      <c r="J7" s="35" t="s">
        <v>95</v>
      </c>
      <c r="K7" s="35" t="s">
        <v>96</v>
      </c>
      <c r="L7" s="35" t="s">
        <v>97</v>
      </c>
      <c r="M7" s="36" t="s">
        <v>98</v>
      </c>
      <c r="N7" s="36">
        <v>58.79</v>
      </c>
      <c r="O7" s="36">
        <v>89.04</v>
      </c>
      <c r="P7" s="36">
        <v>3880</v>
      </c>
      <c r="Q7" s="36">
        <v>28832</v>
      </c>
      <c r="R7" s="36">
        <v>426.32</v>
      </c>
      <c r="S7" s="36">
        <v>67.63</v>
      </c>
      <c r="T7" s="36">
        <v>25310</v>
      </c>
      <c r="U7" s="36">
        <v>68.31</v>
      </c>
      <c r="V7" s="36">
        <v>370.52</v>
      </c>
      <c r="W7" s="36">
        <v>94.12</v>
      </c>
      <c r="X7" s="36">
        <v>99.03</v>
      </c>
      <c r="Y7" s="36">
        <v>98.33</v>
      </c>
      <c r="Z7" s="36">
        <v>105.73</v>
      </c>
      <c r="AA7" s="36">
        <v>110.72</v>
      </c>
      <c r="AB7" s="36">
        <v>107.37</v>
      </c>
      <c r="AC7" s="36">
        <v>107.57</v>
      </c>
      <c r="AD7" s="36">
        <v>106.55</v>
      </c>
      <c r="AE7" s="36">
        <v>110.01</v>
      </c>
      <c r="AF7" s="36">
        <v>111.21</v>
      </c>
      <c r="AG7" s="36">
        <v>113.56</v>
      </c>
      <c r="AH7" s="36">
        <v>157.66</v>
      </c>
      <c r="AI7" s="36">
        <v>159.68</v>
      </c>
      <c r="AJ7" s="36">
        <v>164.5</v>
      </c>
      <c r="AK7" s="36">
        <v>0</v>
      </c>
      <c r="AL7" s="36">
        <v>0</v>
      </c>
      <c r="AM7" s="36">
        <v>8.5</v>
      </c>
      <c r="AN7" s="36">
        <v>9.34</v>
      </c>
      <c r="AO7" s="36">
        <v>9.56</v>
      </c>
      <c r="AP7" s="36">
        <v>2.8</v>
      </c>
      <c r="AQ7" s="36">
        <v>1.93</v>
      </c>
      <c r="AR7" s="36">
        <v>0.87</v>
      </c>
      <c r="AS7" s="36">
        <v>1398.28</v>
      </c>
      <c r="AT7" s="36">
        <v>1484.49</v>
      </c>
      <c r="AU7" s="36">
        <v>1578.21</v>
      </c>
      <c r="AV7" s="36">
        <v>438.95</v>
      </c>
      <c r="AW7" s="36">
        <v>417.68</v>
      </c>
      <c r="AX7" s="36">
        <v>995.5</v>
      </c>
      <c r="AY7" s="36">
        <v>915.5</v>
      </c>
      <c r="AZ7" s="36">
        <v>963.24</v>
      </c>
      <c r="BA7" s="36">
        <v>381.53</v>
      </c>
      <c r="BB7" s="36">
        <v>391.54</v>
      </c>
      <c r="BC7" s="36">
        <v>262.74</v>
      </c>
      <c r="BD7" s="36">
        <v>1074.82</v>
      </c>
      <c r="BE7" s="36">
        <v>1031.73</v>
      </c>
      <c r="BF7" s="36">
        <v>998.27</v>
      </c>
      <c r="BG7" s="36">
        <v>975.49</v>
      </c>
      <c r="BH7" s="36">
        <v>913.68</v>
      </c>
      <c r="BI7" s="36">
        <v>414.59</v>
      </c>
      <c r="BJ7" s="36">
        <v>404.78</v>
      </c>
      <c r="BK7" s="36">
        <v>400.38</v>
      </c>
      <c r="BL7" s="36">
        <v>393.27</v>
      </c>
      <c r="BM7" s="36">
        <v>386.97</v>
      </c>
      <c r="BN7" s="36">
        <v>276.38</v>
      </c>
      <c r="BO7" s="36">
        <v>68.260000000000005</v>
      </c>
      <c r="BP7" s="36">
        <v>72.88</v>
      </c>
      <c r="BQ7" s="36">
        <v>72.099999999999994</v>
      </c>
      <c r="BR7" s="36">
        <v>79.16</v>
      </c>
      <c r="BS7" s="36">
        <v>86.19</v>
      </c>
      <c r="BT7" s="36">
        <v>97.71</v>
      </c>
      <c r="BU7" s="36">
        <v>98.07</v>
      </c>
      <c r="BV7" s="36">
        <v>96.56</v>
      </c>
      <c r="BW7" s="36">
        <v>100.47</v>
      </c>
      <c r="BX7" s="36">
        <v>101.72</v>
      </c>
      <c r="BY7" s="36">
        <v>104.99</v>
      </c>
      <c r="BZ7" s="36">
        <v>304.2</v>
      </c>
      <c r="CA7" s="36">
        <v>288</v>
      </c>
      <c r="CB7" s="36">
        <v>290.97000000000003</v>
      </c>
      <c r="CC7" s="36">
        <v>266.5</v>
      </c>
      <c r="CD7" s="36">
        <v>244.05</v>
      </c>
      <c r="CE7" s="36">
        <v>173.56</v>
      </c>
      <c r="CF7" s="36">
        <v>172.26</v>
      </c>
      <c r="CG7" s="36">
        <v>177.14</v>
      </c>
      <c r="CH7" s="36">
        <v>169.82</v>
      </c>
      <c r="CI7" s="36">
        <v>168.2</v>
      </c>
      <c r="CJ7" s="36">
        <v>163.72</v>
      </c>
      <c r="CK7" s="36">
        <v>40.28</v>
      </c>
      <c r="CL7" s="36">
        <v>41.27</v>
      </c>
      <c r="CM7" s="36">
        <v>39.46</v>
      </c>
      <c r="CN7" s="36">
        <v>38.24</v>
      </c>
      <c r="CO7" s="36">
        <v>38.770000000000003</v>
      </c>
      <c r="CP7" s="36">
        <v>55.84</v>
      </c>
      <c r="CQ7" s="36">
        <v>55.68</v>
      </c>
      <c r="CR7" s="36">
        <v>55.64</v>
      </c>
      <c r="CS7" s="36">
        <v>55.13</v>
      </c>
      <c r="CT7" s="36">
        <v>54.77</v>
      </c>
      <c r="CU7" s="36">
        <v>59.76</v>
      </c>
      <c r="CV7" s="36">
        <v>91.19</v>
      </c>
      <c r="CW7" s="36">
        <v>87.77</v>
      </c>
      <c r="CX7" s="36">
        <v>90.47</v>
      </c>
      <c r="CY7" s="36">
        <v>90.7</v>
      </c>
      <c r="CZ7" s="36">
        <v>90.9</v>
      </c>
      <c r="DA7" s="36">
        <v>83.11</v>
      </c>
      <c r="DB7" s="36">
        <v>83.18</v>
      </c>
      <c r="DC7" s="36">
        <v>83.09</v>
      </c>
      <c r="DD7" s="36">
        <v>83</v>
      </c>
      <c r="DE7" s="36">
        <v>82.89</v>
      </c>
      <c r="DF7" s="36">
        <v>89.95</v>
      </c>
      <c r="DG7" s="36">
        <v>32.19</v>
      </c>
      <c r="DH7" s="36">
        <v>34.119999999999997</v>
      </c>
      <c r="DI7" s="36">
        <v>35.94</v>
      </c>
      <c r="DJ7" s="36">
        <v>47.09</v>
      </c>
      <c r="DK7" s="36">
        <v>49.19</v>
      </c>
      <c r="DL7" s="36">
        <v>37.090000000000003</v>
      </c>
      <c r="DM7" s="36">
        <v>38.07</v>
      </c>
      <c r="DN7" s="36">
        <v>39.06</v>
      </c>
      <c r="DO7" s="36">
        <v>46.66</v>
      </c>
      <c r="DP7" s="36">
        <v>47.46</v>
      </c>
      <c r="DQ7" s="36">
        <v>47.18</v>
      </c>
      <c r="DR7" s="36">
        <v>12.38</v>
      </c>
      <c r="DS7" s="36">
        <v>12.31</v>
      </c>
      <c r="DT7" s="36">
        <v>12.34</v>
      </c>
      <c r="DU7" s="36">
        <v>12.46</v>
      </c>
      <c r="DV7" s="36">
        <v>12.13</v>
      </c>
      <c r="DW7" s="36">
        <v>6.63</v>
      </c>
      <c r="DX7" s="36">
        <v>7.73</v>
      </c>
      <c r="DY7" s="36">
        <v>8.8699999999999992</v>
      </c>
      <c r="DZ7" s="36">
        <v>9.85</v>
      </c>
      <c r="EA7" s="36">
        <v>9.7100000000000009</v>
      </c>
      <c r="EB7" s="36">
        <v>13.18</v>
      </c>
      <c r="EC7" s="36">
        <v>0</v>
      </c>
      <c r="ED7" s="36">
        <v>0.09</v>
      </c>
      <c r="EE7" s="36">
        <v>0.03</v>
      </c>
      <c r="EF7" s="36">
        <v>0.15</v>
      </c>
      <c r="EG7" s="36">
        <v>0.61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永島　健太郎</cp:lastModifiedBy>
  <cp:lastPrinted>2017-02-08T01:39:26Z</cp:lastPrinted>
  <dcterms:created xsi:type="dcterms:W3CDTF">2017-02-01T08:40:12Z</dcterms:created>
  <dcterms:modified xsi:type="dcterms:W3CDTF">2017-02-22T06:54:17Z</dcterms:modified>
  <cp:category/>
</cp:coreProperties>
</file>