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19993\財政g共有\H28財政共有\09 地方公営企業\09 照会・回答\17 公営企業に係る「経営比較分析表」の公表\03 市町→県\水道事業\01_各市町データ\"/>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<sst xmlns="http://schemas.openxmlformats.org/spreadsheetml/2006/main" count="217" uniqueCount="107">
  <si>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</si>
  <si>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</si>
  <si>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</si>
  <si>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</si>
  <si>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</si>
  <si>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</si>
  <si>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</si>
  <si>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</si>
  <si>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</si>
  <si>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</si>
  <si>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</si>
  <si>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</si>
  <si>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</si>
  <si>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</si>
  <si>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</si>
  <si>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</si>
  <si>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</si>
  <si>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</si>
  <si>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</si>
  <si>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</si>
  <si>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</si>
  <si>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</si>
  <si>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</si>
  <si>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</si>
  <si>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</si>
  <si>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</si>
  <si>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</si>
  <si>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</si>
  <si>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</si>
  <si>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</si>
  <si>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</si>
  <si>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</si>
  <si>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</si>
  <si>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</si>
  <si>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</si>
  <si>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</si>
  <si>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</si>
  <si>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</si>
  <si>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</si>
  <si>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</si>
  <si>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</si>
  <si>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</si>
  <si>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</si>
  <si>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</si>
  <si>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</si>
  <si>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</si>
  <si>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</si>
  <si>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</si>
  <si>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</si>
  <si>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</si>
  <si>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</si>
  <si>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</si>
  <si>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</si>
  <si>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</si>
  <si>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</si>
  <si>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</si>
  <si>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</si>
  <si>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</si>
  <si>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</si>
  <si>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</si>
  <si>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</si>
  <si>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</si>
  <si>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</si>
  <si>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</si>
  <si>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</si>
  <si>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</si>
  <si>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</si>
  <si>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</si>
  <si>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</si>
  <si>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</si>
  <si>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</si>
  <si>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</si>
  <si>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</si>
  <si>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</si>
  <si>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</si>
  <si>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</si>
  <si>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</si>
  <si>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</si>
  <si>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</si>
  <si>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</si>
  <si>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</si>
  <si>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</si>
  <si>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</si>
  <si>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</si>
  <si>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</si>
  <si>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</si>
  <si>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</si>
  <si>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</si>
  <si>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</si>
  <si>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</si>
  <si>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</si>
  <si>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</si>
  <si>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</si>
  <si>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羽咋市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</si>
  <si>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</si>
  <si>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</si>
  <si>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</si>
  <si>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</si>
  <si>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</si>
  <si>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</si>
  <si>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</si>
  <si>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</si>
  <si>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</si>
  <si>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</si>
  <si>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当市の水道事業の経営は概ね安定しているといえるが、今後は起債の償還の増額や人口減少による料金収入の低下が見込まれるなど、厳しい財政状況が予想される。
　その上で施設の維持管理等については、費用と経営状況を正確に把握し、健全・効率的な経営を維持するよう、中長期的な計画をたて、実施していく必要がある。
</t>
    <rPh sb="2" eb="3">
      <t>シ</t>
    </rPh>
    <rPh sb="12" eb="13">
      <t>オオム</t>
    </rPh>
    <rPh sb="29" eb="31">
      <t>キサイ</t>
    </rPh>
    <rPh sb="32" eb="34">
      <t>ショウカン</t>
    </rPh>
    <rPh sb="35" eb="37">
      <t>ゾウガク</t>
    </rPh>
    <rPh sb="38" eb="40">
      <t>ジンコウ</t>
    </rPh>
    <rPh sb="40" eb="42">
      <t>ゲンショウ</t>
    </rPh>
    <rPh sb="45" eb="47">
      <t>リョウキン</t>
    </rPh>
    <rPh sb="47" eb="49">
      <t>シュウニュウ</t>
    </rPh>
    <rPh sb="50" eb="52">
      <t>テイカ</t>
    </rPh>
    <rPh sb="53" eb="55">
      <t>ミコ</t>
    </rPh>
    <rPh sb="61" eb="62">
      <t>キビ</t>
    </rPh>
    <rPh sb="64" eb="66">
      <t>ザイセイ</t>
    </rPh>
    <rPh sb="66" eb="68">
      <t>ジョウキョウ</t>
    </rPh>
    <rPh sb="69" eb="71">
      <t>ヨソウ</t>
    </rPh>
    <rPh sb="79" eb="80">
      <t>ウエ</t>
    </rPh>
    <rPh sb="81" eb="83">
      <t>シセツ</t>
    </rPh>
    <rPh sb="84" eb="86">
      <t>イジ</t>
    </rPh>
    <rPh sb="86" eb="88">
      <t>カンリ</t>
    </rPh>
    <rPh sb="88" eb="89">
      <t>トウ</t>
    </rPh>
    <rPh sb="127" eb="128">
      <t>チュウ</t>
    </rPh>
    <rPh sb="128" eb="131">
      <t>チョウキテキ</t>
    </rPh>
    <rPh sb="132" eb="134">
      <t>ケイカク</t>
    </rPh>
    <rPh sb="138" eb="140">
      <t>ジッシ</t>
    </rPh>
    <rPh sb="144" eb="146">
      <t>ヒツヨウ</t>
    </rPh>
    <phoneticPr fontId="4"/>
  </si>
  <si>
    <t>①②収支は黒字で推移しており、指標も上昇傾向にあるが、類似団体の平均値を下回っている。また、累積欠損金もないが、今後とも健全な経営を続けていくため、経営改善に取り組む必要がある。
③100％を上回っており支払い能力は備わってはいるが、現金等の流動資産が減少傾向にあるため、より計画的な運用を実施する必要がある。
④平成24年度から基幹施設の更新事業を実施しており、企業債残高比率は増加している。
⑤指標は、類似団体の平均以上に推移し、前年度よりもさらに改善傾向にあるが、今後とも回収率の向上に努める。
⑥⑦低下傾向にあるが、いずれの指標も平均値を上回っているため、今後とも効率性の向上等により、経営改善に努める。
⑧指標は、類似団体の平均値より上回っているが、今後とも良好な施設稼動に努める。</t>
    <rPh sb="2" eb="4">
      <t>シュウシ</t>
    </rPh>
    <rPh sb="5" eb="7">
      <t>クロジ</t>
    </rPh>
    <rPh sb="8" eb="10">
      <t>スイイ</t>
    </rPh>
    <rPh sb="15" eb="17">
      <t>シヒョウ</t>
    </rPh>
    <rPh sb="18" eb="20">
      <t>ジョウショウ</t>
    </rPh>
    <rPh sb="20" eb="22">
      <t>ケイコウ</t>
    </rPh>
    <rPh sb="27" eb="29">
      <t>ルイジ</t>
    </rPh>
    <rPh sb="29" eb="31">
      <t>ダンタイ</t>
    </rPh>
    <rPh sb="32" eb="35">
      <t>ヘイキンチ</t>
    </rPh>
    <rPh sb="36" eb="37">
      <t>シタ</t>
    </rPh>
    <rPh sb="37" eb="38">
      <t>マワ</t>
    </rPh>
    <rPh sb="46" eb="48">
      <t>ルイセキ</t>
    </rPh>
    <rPh sb="48" eb="50">
      <t>ケッソン</t>
    </rPh>
    <rPh sb="50" eb="51">
      <t>キン</t>
    </rPh>
    <rPh sb="56" eb="58">
      <t>コンゴ</t>
    </rPh>
    <rPh sb="60" eb="62">
      <t>ケンゼン</t>
    </rPh>
    <rPh sb="63" eb="65">
      <t>ケイエイ</t>
    </rPh>
    <rPh sb="66" eb="67">
      <t>ツヅ</t>
    </rPh>
    <rPh sb="74" eb="76">
      <t>ケイエイ</t>
    </rPh>
    <rPh sb="76" eb="78">
      <t>カイゼン</t>
    </rPh>
    <rPh sb="79" eb="80">
      <t>ト</t>
    </rPh>
    <rPh sb="81" eb="82">
      <t>ク</t>
    </rPh>
    <rPh sb="83" eb="85">
      <t>ヒツヨウ</t>
    </rPh>
    <rPh sb="97" eb="99">
      <t>ウワマワ</t>
    </rPh>
    <rPh sb="103" eb="105">
      <t>シハラ</t>
    </rPh>
    <rPh sb="106" eb="108">
      <t>ノウリョク</t>
    </rPh>
    <rPh sb="109" eb="110">
      <t>ソナ</t>
    </rPh>
    <rPh sb="118" eb="120">
      <t>ゲンキン</t>
    </rPh>
    <rPh sb="120" eb="121">
      <t>トウ</t>
    </rPh>
    <rPh sb="122" eb="124">
      <t>リュウドウ</t>
    </rPh>
    <rPh sb="124" eb="126">
      <t>シサン</t>
    </rPh>
    <rPh sb="127" eb="129">
      <t>ゲンショウ</t>
    </rPh>
    <rPh sb="129" eb="131">
      <t>ケイコウ</t>
    </rPh>
    <rPh sb="139" eb="142">
      <t>ケイカクテキ</t>
    </rPh>
    <rPh sb="143" eb="145">
      <t>ウンヨウ</t>
    </rPh>
    <rPh sb="146" eb="148">
      <t>ジッシ</t>
    </rPh>
    <rPh sb="150" eb="152">
      <t>ヒツヨウ</t>
    </rPh>
    <rPh sb="159" eb="161">
      <t>ヘイセイ</t>
    </rPh>
    <rPh sb="163" eb="165">
      <t>ネンド</t>
    </rPh>
    <rPh sb="167" eb="169">
      <t>キカン</t>
    </rPh>
    <rPh sb="169" eb="171">
      <t>シセツ</t>
    </rPh>
    <rPh sb="172" eb="174">
      <t>コウシン</t>
    </rPh>
    <rPh sb="174" eb="176">
      <t>ジギョウ</t>
    </rPh>
    <rPh sb="177" eb="179">
      <t>ジッシ</t>
    </rPh>
    <rPh sb="184" eb="186">
      <t>キギョウ</t>
    </rPh>
    <rPh sb="186" eb="187">
      <t>サイ</t>
    </rPh>
    <rPh sb="187" eb="188">
      <t>ザン</t>
    </rPh>
    <rPh sb="188" eb="189">
      <t>タカ</t>
    </rPh>
    <rPh sb="189" eb="191">
      <t>ヒリツ</t>
    </rPh>
    <rPh sb="192" eb="194">
      <t>ゾウカ</t>
    </rPh>
    <rPh sb="202" eb="204">
      <t>シヒョウ</t>
    </rPh>
    <rPh sb="206" eb="208">
      <t>ルイジ</t>
    </rPh>
    <rPh sb="208" eb="210">
      <t>ダンタイ</t>
    </rPh>
    <rPh sb="211" eb="213">
      <t>ヘイキン</t>
    </rPh>
    <rPh sb="213" eb="215">
      <t>イジョウ</t>
    </rPh>
    <rPh sb="216" eb="218">
      <t>スイイ</t>
    </rPh>
    <rPh sb="229" eb="231">
      <t>カイゼン</t>
    </rPh>
    <rPh sb="231" eb="233">
      <t>ケイコウ</t>
    </rPh>
    <rPh sb="238" eb="240">
      <t>コンゴ</t>
    </rPh>
    <rPh sb="242" eb="244">
      <t>カイシュウ</t>
    </rPh>
    <rPh sb="244" eb="245">
      <t>リツ</t>
    </rPh>
    <rPh sb="246" eb="248">
      <t>コウジョウ</t>
    </rPh>
    <rPh sb="249" eb="250">
      <t>ツト</t>
    </rPh>
    <rPh sb="257" eb="259">
      <t>テイカ</t>
    </rPh>
    <rPh sb="259" eb="261">
      <t>ケイコウ</t>
    </rPh>
    <rPh sb="270" eb="272">
      <t>シヒョウ</t>
    </rPh>
    <rPh sb="273" eb="276">
      <t>ヘイキンチ</t>
    </rPh>
    <rPh sb="277" eb="279">
      <t>ウワマワ</t>
    </rPh>
    <rPh sb="286" eb="288">
      <t>コンゴ</t>
    </rPh>
    <rPh sb="301" eb="303">
      <t>ケイエイ</t>
    </rPh>
    <rPh sb="303" eb="305">
      <t>カイゼン</t>
    </rPh>
    <rPh sb="306" eb="307">
      <t>ツト</t>
    </rPh>
    <rPh sb="313" eb="315">
      <t>シヒョウ</t>
    </rPh>
    <rPh sb="317" eb="319">
      <t>ルイジ</t>
    </rPh>
    <rPh sb="319" eb="321">
      <t>ダンタイ</t>
    </rPh>
    <rPh sb="322" eb="324">
      <t>ヘイキン</t>
    </rPh>
    <rPh sb="324" eb="325">
      <t>チ</t>
    </rPh>
    <rPh sb="327" eb="329">
      <t>ウワマワ</t>
    </rPh>
    <rPh sb="335" eb="337">
      <t>コンゴ</t>
    </rPh>
    <rPh sb="339" eb="341">
      <t>リョウコウ</t>
    </rPh>
    <rPh sb="342" eb="344">
      <t>シセツ</t>
    </rPh>
    <rPh sb="344" eb="346">
      <t>カドウ</t>
    </rPh>
    <rPh sb="347" eb="348">
      <t>ツト</t>
    </rPh>
    <phoneticPr fontId="4"/>
  </si>
  <si>
    <t xml:space="preserve">
①有形固定資産の減価償却率は、地方公営企業会計制度見直しによるみなし償却制度の廃止の影響で、わずかだが増加したが、平均値を下回って推移しており、良好な更新状況である。
②管路経年化率については、平均値を大きく下回っており、法定耐用年数を超えたものは、類似団体と比較して少ないものの、今後とも法定耐用年数を超えた管路の布設替えを推進していく必要がある。
③管路更新率については、類似団体と比較すると低い状況にあるが、妥当な推移であり、今後とも計画的に更新事業を進めていく。</t>
    <rPh sb="3" eb="5">
      <t>ユウケイ</t>
    </rPh>
    <rPh sb="5" eb="7">
      <t>コテイ</t>
    </rPh>
    <rPh sb="7" eb="9">
      <t>シサン</t>
    </rPh>
    <rPh sb="10" eb="12">
      <t>ゲンカ</t>
    </rPh>
    <rPh sb="12" eb="14">
      <t>ショウキャク</t>
    </rPh>
    <rPh sb="14" eb="15">
      <t>リツ</t>
    </rPh>
    <rPh sb="36" eb="38">
      <t>ショウキャク</t>
    </rPh>
    <rPh sb="38" eb="40">
      <t>セイド</t>
    </rPh>
    <rPh sb="41" eb="43">
      <t>ハイシ</t>
    </rPh>
    <rPh sb="44" eb="46">
      <t>エイキョウ</t>
    </rPh>
    <rPh sb="59" eb="62">
      <t>ヘイキンチ</t>
    </rPh>
    <rPh sb="63" eb="65">
      <t>シタマワ</t>
    </rPh>
    <rPh sb="67" eb="69">
      <t>スイイ</t>
    </rPh>
    <rPh sb="74" eb="76">
      <t>リョウコウ</t>
    </rPh>
    <rPh sb="77" eb="79">
      <t>コウシン</t>
    </rPh>
    <rPh sb="79" eb="81">
      <t>ジョウキョウ</t>
    </rPh>
    <rPh sb="88" eb="90">
      <t>カンロ</t>
    </rPh>
    <rPh sb="90" eb="92">
      <t>ケイネン</t>
    </rPh>
    <rPh sb="92" eb="93">
      <t>カ</t>
    </rPh>
    <rPh sb="93" eb="94">
      <t>リツ</t>
    </rPh>
    <rPh sb="100" eb="102">
      <t>ヘイキン</t>
    </rPh>
    <rPh sb="102" eb="103">
      <t>チ</t>
    </rPh>
    <rPh sb="104" eb="105">
      <t>オオ</t>
    </rPh>
    <rPh sb="107" eb="109">
      <t>シタマワ</t>
    </rPh>
    <rPh sb="114" eb="116">
      <t>ホウテイ</t>
    </rPh>
    <rPh sb="116" eb="118">
      <t>タイヨウ</t>
    </rPh>
    <rPh sb="118" eb="119">
      <t>ネン</t>
    </rPh>
    <rPh sb="119" eb="120">
      <t>スウ</t>
    </rPh>
    <rPh sb="121" eb="122">
      <t>コ</t>
    </rPh>
    <rPh sb="128" eb="130">
      <t>ルイジ</t>
    </rPh>
    <rPh sb="130" eb="132">
      <t>ダンタイ</t>
    </rPh>
    <rPh sb="133" eb="135">
      <t>ヒカク</t>
    </rPh>
    <rPh sb="137" eb="138">
      <t>スク</t>
    </rPh>
    <rPh sb="144" eb="146">
      <t>コンゴ</t>
    </rPh>
    <rPh sb="148" eb="150">
      <t>ホウテイ</t>
    </rPh>
    <rPh sb="150" eb="152">
      <t>タイヨウ</t>
    </rPh>
    <rPh sb="152" eb="154">
      <t>ネンスウ</t>
    </rPh>
    <rPh sb="155" eb="156">
      <t>コ</t>
    </rPh>
    <rPh sb="158" eb="160">
      <t>カンロ</t>
    </rPh>
    <rPh sb="161" eb="163">
      <t>フセツ</t>
    </rPh>
    <rPh sb="163" eb="164">
      <t>カ</t>
    </rPh>
    <rPh sb="166" eb="168">
      <t>スイシン</t>
    </rPh>
    <rPh sb="172" eb="174">
      <t>ヒツヨウ</t>
    </rPh>
    <rPh sb="181" eb="183">
      <t>カンロ</t>
    </rPh>
    <rPh sb="183" eb="185">
      <t>コウシン</t>
    </rPh>
    <rPh sb="185" eb="186">
      <t>リツ</t>
    </rPh>
    <rPh sb="192" eb="194">
      <t>ルイジ</t>
    </rPh>
    <rPh sb="194" eb="196">
      <t>ダンタイ</t>
    </rPh>
    <rPh sb="197" eb="199">
      <t>ヒカク</t>
    </rPh>
    <rPh sb="202" eb="203">
      <t>ヒク</t>
    </rPh>
    <rPh sb="204" eb="206">
      <t>ジョウキョウ</t>
    </rPh>
    <rPh sb="211" eb="213">
      <t>ダトウ</t>
    </rPh>
    <rPh sb="214" eb="216">
      <t>スイイ</t>
    </rPh>
    <rPh sb="220" eb="222">
      <t>コンゴ</t>
    </rPh>
    <rPh sb="224" eb="226">
      <t>ケイカク</t>
    </rPh>
    <rPh sb="226" eb="227">
      <t>テキ</t>
    </rPh>
    <rPh sb="228" eb="230">
      <t>コウシン</t>
    </rPh>
    <rPh sb="230" eb="232">
      <t>ジギョウ</t>
    </rPh>
    <rPh sb="233" eb="23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</si>
</sst>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2.73</c:v>
                </c:pt>
                <c:pt idx="1">
                  <c:v>0.24</c:v>
                </c:pt>
                <c:pt idx="2">
                  <c:v>0.33</c:v>
                </c:pt>
                <c:pt idx="3">
                  <c:v>0.43</c:v>
                </c:pt>
                <c:pt idx="4">
                  <c:v>0.19</c:v>
                </c:pt>
              </c:numCache>
            </c:numRef>
          </c:val>
        </c:ser>
        <c:dLbls>
          <c:showLegendKey val="0"/>
          <c:showVal val="0"/>
          <c:showCatName val="0"/>
          <c:showSerName val="0"/>
          <c:showPercent val="0"/>
          <c:showBubbleSize val="0"/>
        </c:dLbls>
        <c:gapWidth val="150"/>
        <c:axId val="148866552"/>
        <c:axId val="14925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8866552"/>
        <c:axId val="149255864"/>
      </c:lineChart>
      <c:dateAx>
        <c:axId val="148866552"/>
        <c:scaling>
          <c:orientation val="minMax"/>
        </c:scaling>
        <c:delete val="1"/>
        <c:axPos val="b"/>
        <c:numFmt formatCode="ge" sourceLinked="1"/>
        <c:majorTickMark val="none"/>
        <c:minorTickMark val="none"/>
        <c:tickLblPos val="none"/>
        <c:crossAx val="149255864"/>
        <c:crosses val="autoZero"/>
        <c:auto val="1"/>
        <c:lblOffset val="100"/>
        <c:baseTimeUnit val="years"/>
      </c:dateAx>
      <c:valAx>
        <c:axId val="14925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56.01</c:v>
                </c:pt>
                <c:pt idx="1">
                  <c:v>54.78</c:v>
                </c:pt>
                <c:pt idx="2">
                  <c:v>54.48</c:v>
                </c:pt>
                <c:pt idx="3">
                  <c:v>52.64</c:v>
                </c:pt>
                <c:pt idx="4">
                  <c:v>51.6</c:v>
                </c:pt>
              </c:numCache>
            </c:numRef>
          </c:val>
        </c:ser>
        <c:dLbls>
          <c:showLegendKey val="0"/>
          <c:showVal val="0"/>
          <c:showCatName val="0"/>
          <c:showSerName val="0"/>
          <c:showPercent val="0"/>
          <c:showBubbleSize val="0"/>
        </c:dLbls>
        <c:gapWidth val="150"/>
        <c:axId val="215425080"/>
        <c:axId val="2154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5425080"/>
        <c:axId val="215427040"/>
      </c:lineChart>
      <c:dateAx>
        <c:axId val="215425080"/>
        <c:scaling>
          <c:orientation val="minMax"/>
        </c:scaling>
        <c:delete val="1"/>
        <c:axPos val="b"/>
        <c:numFmt formatCode="ge" sourceLinked="1"/>
        <c:majorTickMark val="none"/>
        <c:minorTickMark val="none"/>
        <c:tickLblPos val="none"/>
        <c:crossAx val="215427040"/>
        <c:crosses val="autoZero"/>
        <c:auto val="1"/>
        <c:lblOffset val="100"/>
        <c:baseTimeUnit val="years"/>
      </c:dateAx>
      <c:valAx>
        <c:axId val="2154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94.9</c:v>
                </c:pt>
                <c:pt idx="1">
                  <c:v>94.63</c:v>
                </c:pt>
                <c:pt idx="2">
                  <c:v>93.95</c:v>
                </c:pt>
                <c:pt idx="3">
                  <c:v>93.52</c:v>
                </c:pt>
                <c:pt idx="4">
                  <c:v>93.61</c:v>
                </c:pt>
              </c:numCache>
            </c:numRef>
          </c:val>
        </c:ser>
        <c:dLbls>
          <c:showLegendKey val="0"/>
          <c:showVal val="0"/>
          <c:showCatName val="0"/>
          <c:showSerName val="0"/>
          <c:showPercent val="0"/>
          <c:showBubbleSize val="0"/>
        </c:dLbls>
        <c:gapWidth val="150"/>
        <c:axId val="215425472"/>
        <c:axId val="2154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15425472"/>
        <c:axId val="215427432"/>
      </c:lineChart>
      <c:dateAx>
        <c:axId val="215425472"/>
        <c:scaling>
          <c:orientation val="minMax"/>
        </c:scaling>
        <c:delete val="1"/>
        <c:axPos val="b"/>
        <c:numFmt formatCode="ge" sourceLinked="1"/>
        <c:majorTickMark val="none"/>
        <c:minorTickMark val="none"/>
        <c:tickLblPos val="none"/>
        <c:crossAx val="215427432"/>
        <c:crosses val="autoZero"/>
        <c:auto val="1"/>
        <c:lblOffset val="100"/>
        <c:baseTimeUnit val="years"/>
      </c:dateAx>
      <c:valAx>
        <c:axId val="2154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102.36</c:v>
                </c:pt>
                <c:pt idx="1">
                  <c:v>100.45</c:v>
                </c:pt>
                <c:pt idx="2">
                  <c:v>96.09</c:v>
                </c:pt>
                <c:pt idx="3">
                  <c:v>105.74</c:v>
                </c:pt>
                <c:pt idx="4">
                  <c:v>107.64</c:v>
                </c:pt>
              </c:numCache>
            </c:numRef>
          </c:val>
        </c:ser>
        <c:dLbls>
          <c:showLegendKey val="0"/>
          <c:showVal val="0"/>
          <c:showCatName val="0"/>
          <c:showSerName val="0"/>
          <c:showPercent val="0"/>
          <c:showBubbleSize val="0"/>
        </c:dLbls>
        <c:gapWidth val="150"/>
        <c:axId val="214587208"/>
        <c:axId val="21458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14587208"/>
        <c:axId val="214586032"/>
      </c:lineChart>
      <c:dateAx>
        <c:axId val="214587208"/>
        <c:scaling>
          <c:orientation val="minMax"/>
        </c:scaling>
        <c:delete val="1"/>
        <c:axPos val="b"/>
        <c:numFmt formatCode="ge" sourceLinked="1"/>
        <c:majorTickMark val="none"/>
        <c:minorTickMark val="none"/>
        <c:tickLblPos val="none"/>
        <c:crossAx val="214586032"/>
        <c:crosses val="autoZero"/>
        <c:auto val="1"/>
        <c:lblOffset val="100"/>
        <c:baseTimeUnit val="years"/>
      </c:dateAx>
      <c:valAx>
        <c:axId val="21458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58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32.56</c:v>
                </c:pt>
                <c:pt idx="1">
                  <c:v>33.619999999999997</c:v>
                </c:pt>
                <c:pt idx="2">
                  <c:v>34.04</c:v>
                </c:pt>
                <c:pt idx="3">
                  <c:v>37.090000000000003</c:v>
                </c:pt>
                <c:pt idx="4">
                  <c:v>37.130000000000003</c:v>
                </c:pt>
              </c:numCache>
            </c:numRef>
          </c:val>
        </c:ser>
        <c:dLbls>
          <c:showLegendKey val="0"/>
          <c:showVal val="0"/>
          <c:showCatName val="0"/>
          <c:showSerName val="0"/>
          <c:showPercent val="0"/>
          <c:showBubbleSize val="0"/>
        </c:dLbls>
        <c:gapWidth val="150"/>
        <c:axId val="214634672"/>
        <c:axId val="21463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14634672"/>
        <c:axId val="214635064"/>
      </c:lineChart>
      <c:dateAx>
        <c:axId val="214634672"/>
        <c:scaling>
          <c:orientation val="minMax"/>
        </c:scaling>
        <c:delete val="1"/>
        <c:axPos val="b"/>
        <c:numFmt formatCode="ge" sourceLinked="1"/>
        <c:majorTickMark val="none"/>
        <c:minorTickMark val="none"/>
        <c:tickLblPos val="none"/>
        <c:crossAx val="214635064"/>
        <c:crosses val="autoZero"/>
        <c:auto val="1"/>
        <c:lblOffset val="100"/>
        <c:baseTimeUnit val="years"/>
      </c:dateAx>
      <c:valAx>
        <c:axId val="21463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1.48</c:v>
                </c:pt>
                <c:pt idx="1">
                  <c:v>1.48</c:v>
                </c:pt>
                <c:pt idx="2">
                  <c:v>1.38</c:v>
                </c:pt>
                <c:pt idx="3">
                  <c:v>1.26</c:v>
                </c:pt>
                <c:pt idx="4">
                  <c:v>1.37</c:v>
                </c:pt>
              </c:numCache>
            </c:numRef>
          </c:val>
        </c:ser>
        <c:dLbls>
          <c:showLegendKey val="0"/>
          <c:showVal val="0"/>
          <c:showCatName val="0"/>
          <c:showSerName val="0"/>
          <c:showPercent val="0"/>
          <c:showBubbleSize val="0"/>
        </c:dLbls>
        <c:gapWidth val="150"/>
        <c:axId val="214636632"/>
        <c:axId val="21463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14636632"/>
        <c:axId val="214631928"/>
      </c:lineChart>
      <c:dateAx>
        <c:axId val="214636632"/>
        <c:scaling>
          <c:orientation val="minMax"/>
        </c:scaling>
        <c:delete val="1"/>
        <c:axPos val="b"/>
        <c:numFmt formatCode="ge" sourceLinked="1"/>
        <c:majorTickMark val="none"/>
        <c:minorTickMark val="none"/>
        <c:tickLblPos val="none"/>
        <c:crossAx val="214631928"/>
        <c:crosses val="autoZero"/>
        <c:auto val="1"/>
        <c:lblOffset val="100"/>
        <c:baseTimeUnit val="years"/>
      </c:dateAx>
      <c:valAx>
        <c:axId val="21463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635848"/>
        <c:axId val="2146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14635848"/>
        <c:axId val="214638592"/>
      </c:lineChart>
      <c:dateAx>
        <c:axId val="214635848"/>
        <c:scaling>
          <c:orientation val="minMax"/>
        </c:scaling>
        <c:delete val="1"/>
        <c:axPos val="b"/>
        <c:numFmt formatCode="ge" sourceLinked="1"/>
        <c:majorTickMark val="none"/>
        <c:minorTickMark val="none"/>
        <c:tickLblPos val="none"/>
        <c:crossAx val="214638592"/>
        <c:crosses val="autoZero"/>
        <c:auto val="1"/>
        <c:lblOffset val="100"/>
        <c:baseTimeUnit val="years"/>
      </c:dateAx>
      <c:valAx>
        <c:axId val="21463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636.16999999999996</c:v>
                </c:pt>
                <c:pt idx="1">
                  <c:v>355.97</c:v>
                </c:pt>
                <c:pt idx="2">
                  <c:v>349.83</c:v>
                </c:pt>
                <c:pt idx="3">
                  <c:v>256.20999999999998</c:v>
                </c:pt>
                <c:pt idx="4">
                  <c:v>306.81</c:v>
                </c:pt>
              </c:numCache>
            </c:numRef>
          </c:val>
        </c:ser>
        <c:dLbls>
          <c:showLegendKey val="0"/>
          <c:showVal val="0"/>
          <c:showCatName val="0"/>
          <c:showSerName val="0"/>
          <c:showPercent val="0"/>
          <c:showBubbleSize val="0"/>
        </c:dLbls>
        <c:gapWidth val="150"/>
        <c:axId val="214632712"/>
        <c:axId val="21463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14632712"/>
        <c:axId val="214633104"/>
      </c:lineChart>
      <c:dateAx>
        <c:axId val="214632712"/>
        <c:scaling>
          <c:orientation val="minMax"/>
        </c:scaling>
        <c:delete val="1"/>
        <c:axPos val="b"/>
        <c:numFmt formatCode="ge" sourceLinked="1"/>
        <c:majorTickMark val="none"/>
        <c:minorTickMark val="none"/>
        <c:tickLblPos val="none"/>
        <c:crossAx val="214633104"/>
        <c:crosses val="autoZero"/>
        <c:auto val="1"/>
        <c:lblOffset val="100"/>
        <c:baseTimeUnit val="years"/>
      </c:dateAx>
      <c:valAx>
        <c:axId val="21463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3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452.56</c:v>
                </c:pt>
                <c:pt idx="1">
                  <c:v>467.83</c:v>
                </c:pt>
                <c:pt idx="2">
                  <c:v>485.15</c:v>
                </c:pt>
                <c:pt idx="3">
                  <c:v>481.89</c:v>
                </c:pt>
                <c:pt idx="4">
                  <c:v>520.28</c:v>
                </c:pt>
              </c:numCache>
            </c:numRef>
          </c:val>
        </c:ser>
        <c:dLbls>
          <c:showLegendKey val="0"/>
          <c:showVal val="0"/>
          <c:showCatName val="0"/>
          <c:showSerName val="0"/>
          <c:showPercent val="0"/>
          <c:showBubbleSize val="0"/>
        </c:dLbls>
        <c:gapWidth val="150"/>
        <c:axId val="214633496"/>
        <c:axId val="21463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14633496"/>
        <c:axId val="214639376"/>
      </c:lineChart>
      <c:dateAx>
        <c:axId val="214633496"/>
        <c:scaling>
          <c:orientation val="minMax"/>
        </c:scaling>
        <c:delete val="1"/>
        <c:axPos val="b"/>
        <c:numFmt formatCode="ge" sourceLinked="1"/>
        <c:majorTickMark val="none"/>
        <c:minorTickMark val="none"/>
        <c:tickLblPos val="none"/>
        <c:crossAx val="214639376"/>
        <c:crosses val="autoZero"/>
        <c:auto val="1"/>
        <c:lblOffset val="100"/>
        <c:baseTimeUnit val="years"/>
      </c:dateAx>
      <c:valAx>
        <c:axId val="21463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99.57</c:v>
                </c:pt>
                <c:pt idx="1">
                  <c:v>97.22</c:v>
                </c:pt>
                <c:pt idx="2">
                  <c:v>92.9</c:v>
                </c:pt>
                <c:pt idx="3">
                  <c:v>103.23</c:v>
                </c:pt>
                <c:pt idx="4">
                  <c:v>105.91</c:v>
                </c:pt>
              </c:numCache>
            </c:numRef>
          </c:val>
        </c:ser>
        <c:dLbls>
          <c:showLegendKey val="0"/>
          <c:showVal val="0"/>
          <c:showCatName val="0"/>
          <c:showSerName val="0"/>
          <c:showPercent val="0"/>
          <c:showBubbleSize val="0"/>
        </c:dLbls>
        <c:gapWidth val="150"/>
        <c:axId val="215430176"/>
        <c:axId val="21543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15430176"/>
        <c:axId val="215430960"/>
      </c:lineChart>
      <c:dateAx>
        <c:axId val="215430176"/>
        <c:scaling>
          <c:orientation val="minMax"/>
        </c:scaling>
        <c:delete val="1"/>
        <c:axPos val="b"/>
        <c:numFmt formatCode="ge" sourceLinked="1"/>
        <c:majorTickMark val="none"/>
        <c:minorTickMark val="none"/>
        <c:tickLblPos val="none"/>
        <c:crossAx val="215430960"/>
        <c:crosses val="autoZero"/>
        <c:auto val="1"/>
        <c:lblOffset val="100"/>
        <c:baseTimeUnit val="years"/>
      </c:dateAx>
      <c:valAx>
        <c:axId val="21543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207.45</c:v>
                </c:pt>
                <c:pt idx="1">
                  <c:v>212.46</c:v>
                </c:pt>
                <c:pt idx="2">
                  <c:v>223.12</c:v>
                </c:pt>
                <c:pt idx="3">
                  <c:v>201.5</c:v>
                </c:pt>
                <c:pt idx="4">
                  <c:v>196.82</c:v>
                </c:pt>
              </c:numCache>
            </c:numRef>
          </c:val>
        </c:ser>
        <c:dLbls>
          <c:showLegendKey val="0"/>
          <c:showVal val="0"/>
          <c:showCatName val="0"/>
          <c:showSerName val="0"/>
          <c:showPercent val="0"/>
          <c:showBubbleSize val="0"/>
        </c:dLbls>
        <c:gapWidth val="150"/>
        <c:axId val="215429000"/>
        <c:axId val="2154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15429000"/>
        <c:axId val="215428608"/>
      </c:lineChart>
      <c:dateAx>
        <c:axId val="215429000"/>
        <c:scaling>
          <c:orientation val="minMax"/>
        </c:scaling>
        <c:delete val="1"/>
        <c:axPos val="b"/>
        <c:numFmt formatCode="ge" sourceLinked="1"/>
        <c:majorTickMark val="none"/>
        <c:minorTickMark val="none"/>
        <c:tickLblPos val="none"/>
        <c:crossAx val="215428608"/>
        <c:crosses val="autoZero"/>
        <c:auto val="1"/>
        <c:lblOffset val="100"/>
        <c:baseTimeUnit val="years"/>
      </c:dateAx>
      <c:valAx>
        <c:axId val="2154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46" zoomScale="85" zoomScaleNormal="85" workbookViewId="0">
      <selection activeCell="CB51" sqref="CB5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羽咋市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22578</v>
      </c>
      <c r="AJ8" s="75"/>
      <c r="AK8" s="75"/>
      <c r="AL8" s="75"/>
      <c r="AM8" s="75"/>
      <c r="AN8" s="75"/>
      <c r="AO8" s="75"/>
      <c r="AP8" s="76"/>
      <c r="AQ8" s="57">
        <f>データ!R6</f>
        <v>81.849999999999994</v>
      </c>
      <c r="AR8" s="57"/>
      <c r="AS8" s="57"/>
      <c r="AT8" s="57"/>
      <c r="AU8" s="57"/>
      <c r="AV8" s="57"/>
      <c r="AW8" s="57"/>
      <c r="AX8" s="57"/>
      <c r="AY8" s="57">
        <f>データ!S6</f>
        <v>275.85000000000002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60.61</v>
      </c>
      <c r="K10" s="57"/>
      <c r="L10" s="57"/>
      <c r="M10" s="57"/>
      <c r="N10" s="57"/>
      <c r="O10" s="57"/>
      <c r="P10" s="57"/>
      <c r="Q10" s="57"/>
      <c r="R10" s="57">
        <f>データ!O6</f>
        <v>95.94</v>
      </c>
      <c r="S10" s="57"/>
      <c r="T10" s="57"/>
      <c r="U10" s="57"/>
      <c r="V10" s="57"/>
      <c r="W10" s="57"/>
      <c r="X10" s="57"/>
      <c r="Y10" s="57"/>
      <c r="Z10" s="65">
        <f>データ!P6</f>
        <v>3834</v>
      </c>
      <c r="AA10" s="65"/>
      <c r="AB10" s="65"/>
      <c r="AC10" s="65"/>
      <c r="AD10" s="65"/>
      <c r="AE10" s="65"/>
      <c r="AF10" s="65"/>
      <c r="AG10" s="65"/>
      <c r="AH10" s="2"/>
      <c r="AI10" s="65">
        <f>データ!T6</f>
        <v>21580</v>
      </c>
      <c r="AJ10" s="65"/>
      <c r="AK10" s="65"/>
      <c r="AL10" s="65"/>
      <c r="AM10" s="65"/>
      <c r="AN10" s="65"/>
      <c r="AO10" s="65"/>
      <c r="AP10" s="65"/>
      <c r="AQ10" s="57">
        <f>データ!U6</f>
        <v>81.849999999999994</v>
      </c>
      <c r="AR10" s="57"/>
      <c r="AS10" s="57"/>
      <c r="AT10" s="57"/>
      <c r="AU10" s="57"/>
      <c r="AV10" s="57"/>
      <c r="AW10" s="57"/>
      <c r="AX10" s="57"/>
      <c r="AY10" s="57">
        <f>データ!V6</f>
        <v>263.64999999999998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172073</v>
      </c>
      <c r="D6" s="31">
        <f t="shared" si="3"/>
        <v>46</v>
      </c>
      <c r="E6" s="31">
        <f t="shared" si="3"/>
        <v>1</v>
      </c>
      <c r="F6" s="31">
        <f t="shared" si="3"/>
        <v>0</v>
      </c>
      <c r="G6" s="31">
        <f t="shared" si="3"/>
        <v>1</v>
      </c>
      <c r="H6" s="31" t="str">
        <f t="shared" si="3"/>
        <v>石川県　羽咋市</v>
      </c>
      <c r="I6" s="31" t="str">
        <f t="shared" si="3"/>
        <v>法適用</v>
      </c>
      <c r="J6" s="31" t="str">
        <f t="shared" si="3"/>
        <v>水道事業</v>
      </c>
      <c r="K6" s="31" t="str">
        <f t="shared" si="3"/>
        <v>末端給水事業</v>
      </c>
      <c r="L6" s="31" t="str">
        <f t="shared" si="3"/>
        <v>A6</v>
      </c>
      <c r="M6" s="32" t="str">
        <f t="shared" si="3"/>
        <v>-</v>
      </c>
      <c r="N6" s="32">
        <f t="shared" si="3"/>
        <v>60.61</v>
      </c>
      <c r="O6" s="32">
        <f t="shared" si="3"/>
        <v>95.94</v>
      </c>
      <c r="P6" s="32">
        <f t="shared" si="3"/>
        <v>3834</v>
      </c>
      <c r="Q6" s="32">
        <f t="shared" si="3"/>
        <v>22578</v>
      </c>
      <c r="R6" s="32">
        <f t="shared" si="3"/>
        <v>81.849999999999994</v>
      </c>
      <c r="S6" s="32">
        <f t="shared" si="3"/>
        <v>275.85000000000002</v>
      </c>
      <c r="T6" s="32">
        <f t="shared" si="3"/>
        <v>21580</v>
      </c>
      <c r="U6" s="32">
        <f t="shared" si="3"/>
        <v>81.849999999999994</v>
      </c>
      <c r="V6" s="32">
        <f t="shared" si="3"/>
        <v>263.64999999999998</v>
      </c>
      <c r="W6" s="33">
        <f>IF(W7="",NA(),W7)</f>
        <v>102.36</v>
      </c>
      <c r="X6" s="33">
        <f t="shared" ref="X6:AF6" si="4">IF(X7="",NA(),X7)</f>
        <v>100.45</v>
      </c>
      <c r="Y6" s="33">
        <f t="shared" si="4"/>
        <v>96.09</v>
      </c>
      <c r="Z6" s="33">
        <f t="shared" si="4"/>
        <v>105.74</v>
      </c>
      <c r="AA6" s="33">
        <f t="shared" si="4"/>
        <v>107.64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636.16999999999996</v>
      </c>
      <c r="AT6" s="33">
        <f t="shared" ref="AT6:BB6" si="6">IF(AT7="",NA(),AT7)</f>
        <v>355.97</v>
      </c>
      <c r="AU6" s="33">
        <f t="shared" si="6"/>
        <v>349.83</v>
      </c>
      <c r="AV6" s="33">
        <f t="shared" si="6"/>
        <v>256.20999999999998</v>
      </c>
      <c r="AW6" s="33">
        <f t="shared" si="6"/>
        <v>306.81</v>
      </c>
      <c r="AX6" s="33">
        <f t="shared" si="6"/>
        <v>995.5</v>
      </c>
      <c r="AY6" s="33">
        <f t="shared" si="6"/>
        <v>915.5</v>
      </c>
      <c r="AZ6" s="33">
        <f t="shared" si="6"/>
        <v>963.24</v>
      </c>
      <c r="BA6" s="33">
        <f t="shared" si="6"/>
        <v>381.53</v>
      </c>
      <c r="BB6" s="33">
        <f t="shared" si="6"/>
        <v>391.54</v>
      </c>
      <c r="BC6" s="32" t="str">
        <f>IF(BC7="","",IF(BC7="-","【-】","【"&amp;SUBSTITUTE(TEXT(BC7,"#,##0.00"),"-","△")&amp;"】"))</f>
        <v>【262.74】</v>
      </c>
      <c r="BD6" s="33">
        <f>IF(BD7="",NA(),BD7)</f>
        <v>452.56</v>
      </c>
      <c r="BE6" s="33">
        <f t="shared" ref="BE6:BM6" si="7">IF(BE7="",NA(),BE7)</f>
        <v>467.83</v>
      </c>
      <c r="BF6" s="33">
        <f t="shared" si="7"/>
        <v>485.15</v>
      </c>
      <c r="BG6" s="33">
        <f t="shared" si="7"/>
        <v>481.89</v>
      </c>
      <c r="BH6" s="33">
        <f t="shared" si="7"/>
        <v>520.28</v>
      </c>
      <c r="BI6" s="33">
        <f t="shared" si="7"/>
        <v>414.59</v>
      </c>
      <c r="BJ6" s="33">
        <f t="shared" si="7"/>
        <v>404.78</v>
      </c>
      <c r="BK6" s="33">
        <f t="shared" si="7"/>
        <v>400.38</v>
      </c>
      <c r="BL6" s="33">
        <f t="shared" si="7"/>
        <v>393.27</v>
      </c>
      <c r="BM6" s="33">
        <f t="shared" si="7"/>
        <v>386.97</v>
      </c>
      <c r="BN6" s="32" t="str">
        <f>IF(BN7="","",IF(BN7="-","【-】","【"&amp;SUBSTITUTE(TEXT(BN7,"#,##0.00"),"-","△")&amp;"】"))</f>
        <v>【276.38】</v>
      </c>
      <c r="BO6" s="33">
        <f>IF(BO7="",NA(),BO7)</f>
        <v>99.57</v>
      </c>
      <c r="BP6" s="33">
        <f t="shared" ref="BP6:BX6" si="8">IF(BP7="",NA(),BP7)</f>
        <v>97.22</v>
      </c>
      <c r="BQ6" s="33">
        <f t="shared" si="8"/>
        <v>92.9</v>
      </c>
      <c r="BR6" s="33">
        <f t="shared" si="8"/>
        <v>103.23</v>
      </c>
      <c r="BS6" s="33">
        <f t="shared" si="8"/>
        <v>105.91</v>
      </c>
      <c r="BT6" s="33">
        <f t="shared" si="8"/>
        <v>97.71</v>
      </c>
      <c r="BU6" s="33">
        <f t="shared" si="8"/>
        <v>98.07</v>
      </c>
      <c r="BV6" s="33">
        <f t="shared" si="8"/>
        <v>96.56</v>
      </c>
      <c r="BW6" s="33">
        <f t="shared" si="8"/>
        <v>100.47</v>
      </c>
      <c r="BX6" s="33">
        <f t="shared" si="8"/>
        <v>101.72</v>
      </c>
      <c r="BY6" s="32" t="str">
        <f>IF(BY7="","",IF(BY7="-","【-】","【"&amp;SUBSTITUTE(TEXT(BY7,"#,##0.00"),"-","△")&amp;"】"))</f>
        <v>【104.99】</v>
      </c>
      <c r="BZ6" s="33">
        <f>IF(BZ7="",NA(),BZ7)</f>
        <v>207.45</v>
      </c>
      <c r="CA6" s="33">
        <f t="shared" ref="CA6:CI6" si="9">IF(CA7="",NA(),CA7)</f>
        <v>212.46</v>
      </c>
      <c r="CB6" s="33">
        <f t="shared" si="9"/>
        <v>223.12</v>
      </c>
      <c r="CC6" s="33">
        <f t="shared" si="9"/>
        <v>201.5</v>
      </c>
      <c r="CD6" s="33">
        <f t="shared" si="9"/>
        <v>196.82</v>
      </c>
      <c r="CE6" s="33">
        <f t="shared" si="9"/>
        <v>173.56</v>
      </c>
      <c r="CF6" s="33">
        <f t="shared" si="9"/>
        <v>172.26</v>
      </c>
      <c r="CG6" s="33">
        <f t="shared" si="9"/>
        <v>177.14</v>
      </c>
      <c r="CH6" s="33">
        <f t="shared" si="9"/>
        <v>169.82</v>
      </c>
      <c r="CI6" s="33">
        <f t="shared" si="9"/>
        <v>168.2</v>
      </c>
      <c r="CJ6" s="32" t="str">
        <f>IF(CJ7="","",IF(CJ7="-","【-】","【"&amp;SUBSTITUTE(TEXT(CJ7,"#,##0.00"),"-","△")&amp;"】"))</f>
        <v>【163.72】</v>
      </c>
      <c r="CK6" s="33">
        <f>IF(CK7="",NA(),CK7)</f>
        <v>56.01</v>
      </c>
      <c r="CL6" s="33">
        <f t="shared" ref="CL6:CT6" si="10">IF(CL7="",NA(),CL7)</f>
        <v>54.78</v>
      </c>
      <c r="CM6" s="33">
        <f t="shared" si="10"/>
        <v>54.48</v>
      </c>
      <c r="CN6" s="33">
        <f t="shared" si="10"/>
        <v>52.64</v>
      </c>
      <c r="CO6" s="33">
        <f t="shared" si="10"/>
        <v>51.6</v>
      </c>
      <c r="CP6" s="33">
        <f t="shared" si="10"/>
        <v>55.84</v>
      </c>
      <c r="CQ6" s="33">
        <f t="shared" si="10"/>
        <v>55.68</v>
      </c>
      <c r="CR6" s="33">
        <f t="shared" si="10"/>
        <v>55.64</v>
      </c>
      <c r="CS6" s="33">
        <f t="shared" si="10"/>
        <v>55.13</v>
      </c>
      <c r="CT6" s="33">
        <f t="shared" si="10"/>
        <v>54.77</v>
      </c>
      <c r="CU6" s="32" t="str">
        <f>IF(CU7="","",IF(CU7="-","【-】","【"&amp;SUBSTITUTE(TEXT(CU7,"#,##0.00"),"-","△")&amp;"】"))</f>
        <v>【59.76】</v>
      </c>
      <c r="CV6" s="33">
        <f>IF(CV7="",NA(),CV7)</f>
        <v>94.9</v>
      </c>
      <c r="CW6" s="33">
        <f t="shared" ref="CW6:DE6" si="11">IF(CW7="",NA(),CW7)</f>
        <v>94.63</v>
      </c>
      <c r="CX6" s="33">
        <f t="shared" si="11"/>
        <v>93.95</v>
      </c>
      <c r="CY6" s="33">
        <f t="shared" si="11"/>
        <v>93.52</v>
      </c>
      <c r="CZ6" s="33">
        <f t="shared" si="11"/>
        <v>93.61</v>
      </c>
      <c r="DA6" s="33">
        <f t="shared" si="11"/>
        <v>83.11</v>
      </c>
      <c r="DB6" s="33">
        <f t="shared" si="11"/>
        <v>83.18</v>
      </c>
      <c r="DC6" s="33">
        <f t="shared" si="11"/>
        <v>83.09</v>
      </c>
      <c r="DD6" s="33">
        <f t="shared" si="11"/>
        <v>83</v>
      </c>
      <c r="DE6" s="33">
        <f t="shared" si="11"/>
        <v>82.89</v>
      </c>
      <c r="DF6" s="32" t="str">
        <f>IF(DF7="","",IF(DF7="-","【-】","【"&amp;SUBSTITUTE(TEXT(DF7,"#,##0.00"),"-","△")&amp;"】"))</f>
        <v>【89.95】</v>
      </c>
      <c r="DG6" s="33">
        <f>IF(DG7="",NA(),DG7)</f>
        <v>32.56</v>
      </c>
      <c r="DH6" s="33">
        <f t="shared" ref="DH6:DP6" si="12">IF(DH7="",NA(),DH7)</f>
        <v>33.619999999999997</v>
      </c>
      <c r="DI6" s="33">
        <f t="shared" si="12"/>
        <v>34.04</v>
      </c>
      <c r="DJ6" s="33">
        <f t="shared" si="12"/>
        <v>37.090000000000003</v>
      </c>
      <c r="DK6" s="33">
        <f t="shared" si="12"/>
        <v>37.130000000000003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1.48</v>
      </c>
      <c r="DS6" s="33">
        <f t="shared" ref="DS6:EA6" si="13">IF(DS7="",NA(),DS7)</f>
        <v>1.48</v>
      </c>
      <c r="DT6" s="33">
        <f t="shared" si="13"/>
        <v>1.38</v>
      </c>
      <c r="DU6" s="33">
        <f t="shared" si="13"/>
        <v>1.26</v>
      </c>
      <c r="DV6" s="33">
        <f t="shared" si="13"/>
        <v>1.37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2.73</v>
      </c>
      <c r="ED6" s="33">
        <f t="shared" ref="ED6:EL6" si="14">IF(ED7="",NA(),ED7)</f>
        <v>0.24</v>
      </c>
      <c r="EE6" s="33">
        <f t="shared" si="14"/>
        <v>0.33</v>
      </c>
      <c r="EF6" s="33">
        <f t="shared" si="14"/>
        <v>0.43</v>
      </c>
      <c r="EG6" s="33">
        <f t="shared" si="14"/>
        <v>0.19</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172073</v>
      </c>
      <c r="D7" s="35">
        <v>46</v>
      </c>
      <c r="E7" s="35">
        <v>1</v>
      </c>
      <c r="F7" s="35">
        <v>0</v>
      </c>
      <c r="G7" s="35">
        <v>1</v>
      </c>
      <c r="H7" s="35" t="s">
        <v>93</v>
      </c>
      <c r="I7" s="35" t="s">
        <v>94</v>
      </c>
      <c r="J7" s="35" t="s">
        <v>95</v>
      </c>
      <c r="K7" s="35" t="s">
        <v>96</v>
      </c>
      <c r="L7" s="35" t="s">
        <v>97</v>
      </c>
      <c r="M7" s="36" t="s">
        <v>98</v>
      </c>
      <c r="N7" s="36">
        <v>60.61</v>
      </c>
      <c r="O7" s="36">
        <v>95.94</v>
      </c>
      <c r="P7" s="36">
        <v>3834</v>
      </c>
      <c r="Q7" s="36">
        <v>22578</v>
      </c>
      <c r="R7" s="36">
        <v>81.849999999999994</v>
      </c>
      <c r="S7" s="36">
        <v>275.85000000000002</v>
      </c>
      <c r="T7" s="36">
        <v>21580</v>
      </c>
      <c r="U7" s="36">
        <v>81.849999999999994</v>
      </c>
      <c r="V7" s="36">
        <v>263.64999999999998</v>
      </c>
      <c r="W7" s="36">
        <v>102.36</v>
      </c>
      <c r="X7" s="36">
        <v>100.45</v>
      </c>
      <c r="Y7" s="36">
        <v>96.09</v>
      </c>
      <c r="Z7" s="36">
        <v>105.74</v>
      </c>
      <c r="AA7" s="36">
        <v>107.64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636.16999999999996</v>
      </c>
      <c r="AT7" s="36">
        <v>355.97</v>
      </c>
      <c r="AU7" s="36">
        <v>349.83</v>
      </c>
      <c r="AV7" s="36">
        <v>256.20999999999998</v>
      </c>
      <c r="AW7" s="36">
        <v>306.81</v>
      </c>
      <c r="AX7" s="36">
        <v>995.5</v>
      </c>
      <c r="AY7" s="36">
        <v>915.5</v>
      </c>
      <c r="AZ7" s="36">
        <v>963.24</v>
      </c>
      <c r="BA7" s="36">
        <v>381.53</v>
      </c>
      <c r="BB7" s="36">
        <v>391.54</v>
      </c>
      <c r="BC7" s="36">
        <v>262.74</v>
      </c>
      <c r="BD7" s="36">
        <v>452.56</v>
      </c>
      <c r="BE7" s="36">
        <v>467.83</v>
      </c>
      <c r="BF7" s="36">
        <v>485.15</v>
      </c>
      <c r="BG7" s="36">
        <v>481.89</v>
      </c>
      <c r="BH7" s="36">
        <v>520.28</v>
      </c>
      <c r="BI7" s="36">
        <v>414.59</v>
      </c>
      <c r="BJ7" s="36">
        <v>404.78</v>
      </c>
      <c r="BK7" s="36">
        <v>400.38</v>
      </c>
      <c r="BL7" s="36">
        <v>393.27</v>
      </c>
      <c r="BM7" s="36">
        <v>386.97</v>
      </c>
      <c r="BN7" s="36">
        <v>276.38</v>
      </c>
      <c r="BO7" s="36">
        <v>99.57</v>
      </c>
      <c r="BP7" s="36">
        <v>97.22</v>
      </c>
      <c r="BQ7" s="36">
        <v>92.9</v>
      </c>
      <c r="BR7" s="36">
        <v>103.23</v>
      </c>
      <c r="BS7" s="36">
        <v>105.91</v>
      </c>
      <c r="BT7" s="36">
        <v>97.71</v>
      </c>
      <c r="BU7" s="36">
        <v>98.07</v>
      </c>
      <c r="BV7" s="36">
        <v>96.56</v>
      </c>
      <c r="BW7" s="36">
        <v>100.47</v>
      </c>
      <c r="BX7" s="36">
        <v>101.72</v>
      </c>
      <c r="BY7" s="36">
        <v>104.99</v>
      </c>
      <c r="BZ7" s="36">
        <v>207.45</v>
      </c>
      <c r="CA7" s="36">
        <v>212.46</v>
      </c>
      <c r="CB7" s="36">
        <v>223.12</v>
      </c>
      <c r="CC7" s="36">
        <v>201.5</v>
      </c>
      <c r="CD7" s="36">
        <v>196.82</v>
      </c>
      <c r="CE7" s="36">
        <v>173.56</v>
      </c>
      <c r="CF7" s="36">
        <v>172.26</v>
      </c>
      <c r="CG7" s="36">
        <v>177.14</v>
      </c>
      <c r="CH7" s="36">
        <v>169.82</v>
      </c>
      <c r="CI7" s="36">
        <v>168.2</v>
      </c>
      <c r="CJ7" s="36">
        <v>163.72</v>
      </c>
      <c r="CK7" s="36">
        <v>56.01</v>
      </c>
      <c r="CL7" s="36">
        <v>54.78</v>
      </c>
      <c r="CM7" s="36">
        <v>54.48</v>
      </c>
      <c r="CN7" s="36">
        <v>52.64</v>
      </c>
      <c r="CO7" s="36">
        <v>51.6</v>
      </c>
      <c r="CP7" s="36">
        <v>55.84</v>
      </c>
      <c r="CQ7" s="36">
        <v>55.68</v>
      </c>
      <c r="CR7" s="36">
        <v>55.64</v>
      </c>
      <c r="CS7" s="36">
        <v>55.13</v>
      </c>
      <c r="CT7" s="36">
        <v>54.77</v>
      </c>
      <c r="CU7" s="36">
        <v>59.76</v>
      </c>
      <c r="CV7" s="36">
        <v>94.9</v>
      </c>
      <c r="CW7" s="36">
        <v>94.63</v>
      </c>
      <c r="CX7" s="36">
        <v>93.95</v>
      </c>
      <c r="CY7" s="36">
        <v>93.52</v>
      </c>
      <c r="CZ7" s="36">
        <v>93.61</v>
      </c>
      <c r="DA7" s="36">
        <v>83.11</v>
      </c>
      <c r="DB7" s="36">
        <v>83.18</v>
      </c>
      <c r="DC7" s="36">
        <v>83.09</v>
      </c>
      <c r="DD7" s="36">
        <v>83</v>
      </c>
      <c r="DE7" s="36">
        <v>82.89</v>
      </c>
      <c r="DF7" s="36">
        <v>89.95</v>
      </c>
      <c r="DG7" s="36">
        <v>32.56</v>
      </c>
      <c r="DH7" s="36">
        <v>33.619999999999997</v>
      </c>
      <c r="DI7" s="36">
        <v>34.04</v>
      </c>
      <c r="DJ7" s="36">
        <v>37.090000000000003</v>
      </c>
      <c r="DK7" s="36">
        <v>37.130000000000003</v>
      </c>
      <c r="DL7" s="36">
        <v>37.090000000000003</v>
      </c>
      <c r="DM7" s="36">
        <v>38.07</v>
      </c>
      <c r="DN7" s="36">
        <v>39.06</v>
      </c>
      <c r="DO7" s="36">
        <v>46.66</v>
      </c>
      <c r="DP7" s="36">
        <v>47.46</v>
      </c>
      <c r="DQ7" s="36">
        <v>47.18</v>
      </c>
      <c r="DR7" s="36">
        <v>1.48</v>
      </c>
      <c r="DS7" s="36">
        <v>1.48</v>
      </c>
      <c r="DT7" s="36">
        <v>1.38</v>
      </c>
      <c r="DU7" s="36">
        <v>1.26</v>
      </c>
      <c r="DV7" s="36">
        <v>1.37</v>
      </c>
      <c r="DW7" s="36">
        <v>6.63</v>
      </c>
      <c r="DX7" s="36">
        <v>7.73</v>
      </c>
      <c r="DY7" s="36">
        <v>8.8699999999999992</v>
      </c>
      <c r="DZ7" s="36">
        <v>9.85</v>
      </c>
      <c r="EA7" s="36">
        <v>9.7100000000000009</v>
      </c>
      <c r="EB7" s="36">
        <v>13.18</v>
      </c>
      <c r="EC7" s="36">
        <v>2.73</v>
      </c>
      <c r="ED7" s="36">
        <v>0.24</v>
      </c>
      <c r="EE7" s="36">
        <v>0.33</v>
      </c>
      <c r="EF7" s="36">
        <v>0.43</v>
      </c>
      <c r="EG7" s="36">
        <v>0.19</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健太郎</cp:lastModifiedBy>
  <cp:lastPrinted>2017-02-14T07:19:41Z</cp:lastPrinted>
  <dcterms:created xsi:type="dcterms:W3CDTF">2016-12-02T02:02:04Z</dcterms:created>
  <dcterms:modified xsi:type="dcterms:W3CDTF">2017-02-21T06:24:19Z</dcterms:modified>
  <cp:category/>
</cp:coreProperties>
</file>