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<sst xmlns="http://schemas.openxmlformats.org/spreadsheetml/2006/main" count="217" uniqueCount="107">
  <si>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</si>
  <si>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</si>
  <si>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</si>
  <si>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</si>
  <si>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</si>
  <si>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</si>
  <si>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</si>
  <si>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</si>
  <si>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</si>
  <si>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</si>
  <si>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</si>
  <si>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</si>
  <si>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</si>
  <si>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</si>
  <si>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</si>
  <si>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</si>
  <si>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</si>
  <si>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</si>
  <si>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</si>
  <si>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</si>
  <si>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</si>
  <si>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</si>
  <si>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</si>
  <si>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</si>
  <si>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</si>
  <si>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</si>
  <si>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</si>
  <si>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</si>
  <si>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</si>
  <si>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</si>
  <si>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</si>
  <si>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</si>
  <si>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</si>
  <si>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</si>
  <si>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</si>
  <si>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</si>
  <si>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</si>
  <si>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</si>
  <si>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</si>
  <si>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</si>
  <si>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</si>
  <si>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</si>
  <si>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</si>
  <si>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</si>
  <si>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</si>
  <si>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</si>
  <si>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</si>
  <si>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</si>
  <si>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</si>
  <si>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</si>
  <si>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</si>
  <si>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</si>
  <si>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</si>
  <si>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</si>
  <si>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</si>
  <si>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</si>
  <si>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</si>
  <si>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</si>
  <si>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</si>
  <si>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</si>
  <si>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</si>
  <si>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</si>
  <si>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</si>
  <si>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</si>
  <si>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</si>
  <si>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</si>
  <si>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</si>
  <si>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</si>
  <si>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</si>
  <si>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</si>
  <si>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</si>
  <si>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</si>
  <si>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</si>
  <si>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</si>
  <si>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</si>
  <si>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</si>
  <si>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</si>
  <si>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</si>
  <si>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</si>
  <si>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</si>
  <si>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</si>
  <si>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</si>
  <si>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</si>
  <si>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</si>
  <si>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</si>
  <si>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</si>
  <si>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</si>
  <si>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</si>
  <si>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</si>
  <si>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</si>
  <si>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</si>
  <si>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</si>
  <si>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</si>
  <si>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かほく市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</si>
  <si>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</si>
  <si>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</si>
  <si>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</si>
  <si>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</si>
  <si>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</si>
  <si>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</si>
  <si>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</si>
  <si>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</si>
  <si>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</si>
  <si>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</si>
  <si>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年々高くなっており、原因は、浄水場施設の老朽化が進み耐用年数が経過していること、耐震化工事が追いついていないことが考えられる。今後はアセットマネジメメントに基づき、計画的に施設の更新や廃止及び耐震化を進める必要がある。
　管路更新については、管路経年化率が徐々に高くなっており、今後は補助金等を積極的に活用し、地域防災計画で避難所に指定されている管路を優先的に更新を進める予定である。</t>
    <rPh sb="1" eb="3">
      <t>ユウケイ</t>
    </rPh>
    <rPh sb="3" eb="5">
      <t>コテイ</t>
    </rPh>
    <rPh sb="5" eb="7">
      <t>シサン</t>
    </rPh>
    <rPh sb="7" eb="9">
      <t>ゲンカ</t>
    </rPh>
    <rPh sb="9" eb="11">
      <t>ショウキャク</t>
    </rPh>
    <rPh sb="11" eb="12">
      <t>リツ</t>
    </rPh>
    <rPh sb="13" eb="15">
      <t>ネンネン</t>
    </rPh>
    <rPh sb="15" eb="16">
      <t>タカ</t>
    </rPh>
    <rPh sb="23" eb="25">
      <t>ゲンイン</t>
    </rPh>
    <rPh sb="27" eb="29">
      <t>ジョウスイ</t>
    </rPh>
    <rPh sb="29" eb="30">
      <t>ジョウ</t>
    </rPh>
    <rPh sb="30" eb="32">
      <t>シセツ</t>
    </rPh>
    <rPh sb="33" eb="36">
      <t>ロウキュウカ</t>
    </rPh>
    <rPh sb="37" eb="38">
      <t>スス</t>
    </rPh>
    <rPh sb="39" eb="41">
      <t>タイヨウ</t>
    </rPh>
    <rPh sb="41" eb="43">
      <t>ネンスウ</t>
    </rPh>
    <rPh sb="44" eb="46">
      <t>ケイカ</t>
    </rPh>
    <rPh sb="53" eb="56">
      <t>タイシンカ</t>
    </rPh>
    <rPh sb="56" eb="58">
      <t>コウジ</t>
    </rPh>
    <rPh sb="59" eb="60">
      <t>オ</t>
    </rPh>
    <rPh sb="70" eb="71">
      <t>カンガ</t>
    </rPh>
    <rPh sb="76" eb="78">
      <t>コンゴ</t>
    </rPh>
    <rPh sb="91" eb="92">
      <t>モト</t>
    </rPh>
    <rPh sb="95" eb="98">
      <t>ケイカクテキ</t>
    </rPh>
    <rPh sb="99" eb="101">
      <t>シセツ</t>
    </rPh>
    <rPh sb="102" eb="104">
      <t>コウシン</t>
    </rPh>
    <rPh sb="105" eb="107">
      <t>ハイシ</t>
    </rPh>
    <rPh sb="107" eb="108">
      <t>オヨ</t>
    </rPh>
    <rPh sb="109" eb="112">
      <t>タイシンカ</t>
    </rPh>
    <rPh sb="113" eb="114">
      <t>スス</t>
    </rPh>
    <rPh sb="116" eb="118">
      <t>ヒツヨウ</t>
    </rPh>
    <rPh sb="124" eb="126">
      <t>カンロ</t>
    </rPh>
    <rPh sb="126" eb="128">
      <t>コウシン</t>
    </rPh>
    <rPh sb="134" eb="136">
      <t>カンロ</t>
    </rPh>
    <rPh sb="136" eb="138">
      <t>ケイネン</t>
    </rPh>
    <rPh sb="138" eb="139">
      <t>カ</t>
    </rPh>
    <rPh sb="139" eb="140">
      <t>リツ</t>
    </rPh>
    <rPh sb="141" eb="143">
      <t>ジョジョ</t>
    </rPh>
    <rPh sb="144" eb="145">
      <t>タカ</t>
    </rPh>
    <rPh sb="152" eb="154">
      <t>コンゴ</t>
    </rPh>
    <rPh sb="155" eb="158">
      <t>ホジョキン</t>
    </rPh>
    <rPh sb="158" eb="159">
      <t>トウ</t>
    </rPh>
    <rPh sb="160" eb="163">
      <t>セッキョクテキ</t>
    </rPh>
    <rPh sb="164" eb="166">
      <t>カツヨウ</t>
    </rPh>
    <rPh sb="168" eb="170">
      <t>チイキ</t>
    </rPh>
    <rPh sb="170" eb="172">
      <t>ボウサイ</t>
    </rPh>
    <rPh sb="172" eb="174">
      <t>ケイカク</t>
    </rPh>
    <rPh sb="175" eb="178">
      <t>ヒナンショ</t>
    </rPh>
    <rPh sb="179" eb="181">
      <t>シテイ</t>
    </rPh>
    <rPh sb="186" eb="188">
      <t>カンロ</t>
    </rPh>
    <rPh sb="189" eb="192">
      <t>ユウセンテキ</t>
    </rPh>
    <rPh sb="193" eb="195">
      <t>コウシン</t>
    </rPh>
    <rPh sb="196" eb="197">
      <t>スス</t>
    </rPh>
    <rPh sb="199" eb="201">
      <t>ヨテイ</t>
    </rPh>
    <phoneticPr fontId="4"/>
  </si>
  <si>
    <t>　全体的には、料金回収率や有収率について平均値よりも高く、累積欠損金も発生していないため、経営については概ね順調と思われる。今後予定している施設更新や管路の耐震化事業を踏まえ、工事財源等の見直しや補填財源の活用についての検討を行い、企業債残高の減少に努める必要がある。
　また、平成30年度からの次期包括的民間委託において、委託業務の拡充を予定しており、今後はより効率的な企業経営及び住民サービスの向上について検討していきたい。</t>
    <rPh sb="1" eb="4">
      <t>ゼンタイテキ</t>
    </rPh>
    <rPh sb="7" eb="9">
      <t>リョウキン</t>
    </rPh>
    <rPh sb="9" eb="11">
      <t>カイシュウ</t>
    </rPh>
    <rPh sb="11" eb="12">
      <t>リツ</t>
    </rPh>
    <rPh sb="13" eb="15">
      <t>ユウシュウ</t>
    </rPh>
    <rPh sb="15" eb="16">
      <t>リツ</t>
    </rPh>
    <rPh sb="20" eb="23">
      <t>ヘイキンチ</t>
    </rPh>
    <rPh sb="26" eb="27">
      <t>タカ</t>
    </rPh>
    <rPh sb="29" eb="31">
      <t>ルイセキ</t>
    </rPh>
    <rPh sb="31" eb="34">
      <t>ケッソンキン</t>
    </rPh>
    <rPh sb="35" eb="37">
      <t>ハッセイ</t>
    </rPh>
    <rPh sb="45" eb="47">
      <t>ケイエイ</t>
    </rPh>
    <rPh sb="52" eb="53">
      <t>オオム</t>
    </rPh>
    <rPh sb="54" eb="56">
      <t>ジュンチョウ</t>
    </rPh>
    <rPh sb="57" eb="58">
      <t>オモ</t>
    </rPh>
    <rPh sb="62" eb="64">
      <t>コンゴ</t>
    </rPh>
    <rPh sb="64" eb="66">
      <t>ヨテイ</t>
    </rPh>
    <rPh sb="70" eb="72">
      <t>シセツ</t>
    </rPh>
    <rPh sb="72" eb="74">
      <t>コウシン</t>
    </rPh>
    <rPh sb="75" eb="77">
      <t>カンロ</t>
    </rPh>
    <rPh sb="78" eb="81">
      <t>タイシンカ</t>
    </rPh>
    <rPh sb="81" eb="83">
      <t>ジギョウ</t>
    </rPh>
    <rPh sb="84" eb="85">
      <t>フ</t>
    </rPh>
    <rPh sb="88" eb="90">
      <t>コウジ</t>
    </rPh>
    <rPh sb="90" eb="92">
      <t>ザイゲン</t>
    </rPh>
    <rPh sb="92" eb="93">
      <t>トウ</t>
    </rPh>
    <rPh sb="94" eb="96">
      <t>ミナオ</t>
    </rPh>
    <rPh sb="98" eb="100">
      <t>ホテン</t>
    </rPh>
    <rPh sb="100" eb="102">
      <t>ザイゲン</t>
    </rPh>
    <rPh sb="103" eb="105">
      <t>カツヨウ</t>
    </rPh>
    <rPh sb="110" eb="112">
      <t>ケントウ</t>
    </rPh>
    <rPh sb="113" eb="114">
      <t>オコナ</t>
    </rPh>
    <rPh sb="116" eb="118">
      <t>キギョウ</t>
    </rPh>
    <rPh sb="118" eb="119">
      <t>サイ</t>
    </rPh>
    <rPh sb="119" eb="121">
      <t>ザンダカ</t>
    </rPh>
    <rPh sb="122" eb="124">
      <t>ゲンショウ</t>
    </rPh>
    <rPh sb="125" eb="126">
      <t>ツト</t>
    </rPh>
    <rPh sb="128" eb="130">
      <t>ヒツヨウ</t>
    </rPh>
    <phoneticPr fontId="4"/>
  </si>
  <si>
    <t>　全体的にほぼ適正な数値であり、健全な経営状態となっている。しかし、企業債残高が多く、企業債残高対給水収益比率については平均値を超えている。また、経常収支比率については昨年度より減少しており、鉛管更新にかかる修繕費等の増加が原因と考えられ、これからも計画的に更新していく必要がある。
　施設利用率については、施設の更新を順次進めており、更新に併せて実情に合った施設に改修することを検討している。</t>
    <rPh sb="1" eb="4">
      <t>ゼンタイテキ</t>
    </rPh>
    <rPh sb="7" eb="9">
      <t>テキセイ</t>
    </rPh>
    <rPh sb="10" eb="12">
      <t>スウチ</t>
    </rPh>
    <rPh sb="16" eb="18">
      <t>ケンゼン</t>
    </rPh>
    <rPh sb="19" eb="21">
      <t>ケイエイ</t>
    </rPh>
    <rPh sb="21" eb="23">
      <t>ジョウタイ</t>
    </rPh>
    <rPh sb="34" eb="36">
      <t>キギョウ</t>
    </rPh>
    <rPh sb="36" eb="37">
      <t>サイ</t>
    </rPh>
    <rPh sb="37" eb="39">
      <t>ザンダカ</t>
    </rPh>
    <rPh sb="40" eb="41">
      <t>オオ</t>
    </rPh>
    <rPh sb="43" eb="45">
      <t>キギョウ</t>
    </rPh>
    <rPh sb="45" eb="46">
      <t>サイ</t>
    </rPh>
    <rPh sb="46" eb="48">
      <t>ザンダカ</t>
    </rPh>
    <rPh sb="48" eb="49">
      <t>タイ</t>
    </rPh>
    <rPh sb="49" eb="51">
      <t>キュウスイ</t>
    </rPh>
    <rPh sb="51" eb="53">
      <t>シュウエキ</t>
    </rPh>
    <rPh sb="53" eb="55">
      <t>ヒリツ</t>
    </rPh>
    <rPh sb="60" eb="62">
      <t>ヘイキン</t>
    </rPh>
    <rPh sb="62" eb="63">
      <t>アタイ</t>
    </rPh>
    <rPh sb="64" eb="65">
      <t>コ</t>
    </rPh>
    <rPh sb="73" eb="75">
      <t>ケイジョウ</t>
    </rPh>
    <rPh sb="75" eb="77">
      <t>シュウシ</t>
    </rPh>
    <rPh sb="77" eb="79">
      <t>ヒリツ</t>
    </rPh>
    <rPh sb="84" eb="87">
      <t>サクネンド</t>
    </rPh>
    <rPh sb="89" eb="91">
      <t>ゲンショウ</t>
    </rPh>
    <rPh sb="96" eb="97">
      <t>ナマリ</t>
    </rPh>
    <rPh sb="97" eb="98">
      <t>カン</t>
    </rPh>
    <rPh sb="98" eb="100">
      <t>コウシン</t>
    </rPh>
    <rPh sb="104" eb="106">
      <t>シュウゼン</t>
    </rPh>
    <rPh sb="106" eb="107">
      <t>ヒ</t>
    </rPh>
    <rPh sb="107" eb="108">
      <t>トウ</t>
    </rPh>
    <rPh sb="109" eb="111">
      <t>ゾウカ</t>
    </rPh>
    <rPh sb="112" eb="114">
      <t>ゲンイン</t>
    </rPh>
    <rPh sb="115" eb="116">
      <t>カンガ</t>
    </rPh>
    <rPh sb="125" eb="128">
      <t>ケイカクテキ</t>
    </rPh>
    <rPh sb="129" eb="131">
      <t>コウシン</t>
    </rPh>
    <rPh sb="135" eb="137">
      <t>ヒツヨウ</t>
    </rPh>
    <rPh sb="143" eb="145">
      <t>シセツ</t>
    </rPh>
    <rPh sb="145" eb="148">
      <t>リヨウリツ</t>
    </rPh>
    <rPh sb="154" eb="156">
      <t>シセツ</t>
    </rPh>
    <rPh sb="157" eb="159">
      <t>コウシン</t>
    </rPh>
    <rPh sb="160" eb="162">
      <t>ジュンジ</t>
    </rPh>
    <rPh sb="162" eb="163">
      <t>スス</t>
    </rPh>
    <rPh sb="168" eb="170">
      <t>コウシン</t>
    </rPh>
    <rPh sb="171" eb="172">
      <t>アワ</t>
    </rPh>
    <rPh sb="174" eb="176">
      <t>ジツジョウ</t>
    </rPh>
    <rPh sb="177" eb="178">
      <t>ア</t>
    </rPh>
    <rPh sb="180" eb="182">
      <t>シセツ</t>
    </rPh>
    <rPh sb="183" eb="185">
      <t>カイシュウ</t>
    </rPh>
    <rPh sb="190" eb="19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</si>
</sst>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0.28000000000000003</c:v>
                </c:pt>
                <c:pt idx="1">
                  <c:v>0</c:v>
                </c:pt>
                <c:pt idx="2" formatCode="#,##0.00;&quot;△&quot;#,##0.00;&quot;-&quot;">
                  <c:v>0.16</c:v>
                </c:pt>
                <c:pt idx="3" formatCode="#,##0.00;&quot;△&quot;#,##0.00;&quot;-&quot;">
                  <c:v>0.1</c:v>
                </c:pt>
                <c:pt idx="4" formatCode="#,##0.00;&quot;△&quot;#,##0.00;&quot;-&quot;">
                  <c:v>0.38</c:v>
                </c:pt>
              </c:numCache>
            </c:numRef>
          </c:val>
        </c:ser>
        <c:dLbls>
          <c:showLegendKey val="0"/>
          <c:showVal val="0"/>
          <c:showCatName val="0"/>
          <c:showSerName val="0"/>
          <c:showPercent val="0"/>
          <c:showBubbleSize val="0"/>
        </c:dLbls>
        <c:gapWidth val="150"/>
        <c:axId val="169107840"/>
        <c:axId val="1691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69107840"/>
        <c:axId val="169109760"/>
      </c:lineChart>
      <c:dateAx>
        <c:axId val="169107840"/>
        <c:scaling>
          <c:orientation val="minMax"/>
        </c:scaling>
        <c:delete val="1"/>
        <c:axPos val="b"/>
        <c:numFmt formatCode="ge" sourceLinked="1"/>
        <c:majorTickMark val="none"/>
        <c:minorTickMark val="none"/>
        <c:tickLblPos val="none"/>
        <c:crossAx val="169109760"/>
        <c:crosses val="autoZero"/>
        <c:auto val="1"/>
        <c:lblOffset val="100"/>
        <c:baseTimeUnit val="years"/>
      </c:dateAx>
      <c:valAx>
        <c:axId val="1691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59.12</c:v>
                </c:pt>
                <c:pt idx="1">
                  <c:v>57.57</c:v>
                </c:pt>
                <c:pt idx="2">
                  <c:v>56.68</c:v>
                </c:pt>
                <c:pt idx="3">
                  <c:v>57.74</c:v>
                </c:pt>
                <c:pt idx="4">
                  <c:v>57.95</c:v>
                </c:pt>
              </c:numCache>
            </c:numRef>
          </c:val>
        </c:ser>
        <c:dLbls>
          <c:showLegendKey val="0"/>
          <c:showVal val="0"/>
          <c:showCatName val="0"/>
          <c:showSerName val="0"/>
          <c:showPercent val="0"/>
          <c:showBubbleSize val="0"/>
        </c:dLbls>
        <c:gapWidth val="150"/>
        <c:axId val="175502080"/>
        <c:axId val="1755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75502080"/>
        <c:axId val="175504000"/>
      </c:lineChart>
      <c:dateAx>
        <c:axId val="175502080"/>
        <c:scaling>
          <c:orientation val="minMax"/>
        </c:scaling>
        <c:delete val="1"/>
        <c:axPos val="b"/>
        <c:numFmt formatCode="ge" sourceLinked="1"/>
        <c:majorTickMark val="none"/>
        <c:minorTickMark val="none"/>
        <c:tickLblPos val="none"/>
        <c:crossAx val="175504000"/>
        <c:crosses val="autoZero"/>
        <c:auto val="1"/>
        <c:lblOffset val="100"/>
        <c:baseTimeUnit val="years"/>
      </c:dateAx>
      <c:valAx>
        <c:axId val="1755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95.06</c:v>
                </c:pt>
                <c:pt idx="1">
                  <c:v>97.58</c:v>
                </c:pt>
                <c:pt idx="2">
                  <c:v>97.76</c:v>
                </c:pt>
                <c:pt idx="3">
                  <c:v>96.76</c:v>
                </c:pt>
                <c:pt idx="4">
                  <c:v>95.63</c:v>
                </c:pt>
              </c:numCache>
            </c:numRef>
          </c:val>
        </c:ser>
        <c:dLbls>
          <c:showLegendKey val="0"/>
          <c:showVal val="0"/>
          <c:showCatName val="0"/>
          <c:showSerName val="0"/>
          <c:showPercent val="0"/>
          <c:showBubbleSize val="0"/>
        </c:dLbls>
        <c:gapWidth val="150"/>
        <c:axId val="175620480"/>
        <c:axId val="1756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75620480"/>
        <c:axId val="175622400"/>
      </c:lineChart>
      <c:dateAx>
        <c:axId val="175620480"/>
        <c:scaling>
          <c:orientation val="minMax"/>
        </c:scaling>
        <c:delete val="1"/>
        <c:axPos val="b"/>
        <c:numFmt formatCode="ge" sourceLinked="1"/>
        <c:majorTickMark val="none"/>
        <c:minorTickMark val="none"/>
        <c:tickLblPos val="none"/>
        <c:crossAx val="175622400"/>
        <c:crosses val="autoZero"/>
        <c:auto val="1"/>
        <c:lblOffset val="100"/>
        <c:baseTimeUnit val="years"/>
      </c:dateAx>
      <c:valAx>
        <c:axId val="1756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110.53</c:v>
                </c:pt>
                <c:pt idx="1">
                  <c:v>110.58</c:v>
                </c:pt>
                <c:pt idx="2">
                  <c:v>108.7</c:v>
                </c:pt>
                <c:pt idx="3">
                  <c:v>109.48</c:v>
                </c:pt>
                <c:pt idx="4">
                  <c:v>107.64</c:v>
                </c:pt>
              </c:numCache>
            </c:numRef>
          </c:val>
        </c:ser>
        <c:dLbls>
          <c:showLegendKey val="0"/>
          <c:showVal val="0"/>
          <c:showCatName val="0"/>
          <c:showSerName val="0"/>
          <c:showPercent val="0"/>
          <c:showBubbleSize val="0"/>
        </c:dLbls>
        <c:gapWidth val="150"/>
        <c:axId val="169127936"/>
        <c:axId val="1691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69127936"/>
        <c:axId val="169129856"/>
      </c:lineChart>
      <c:dateAx>
        <c:axId val="169127936"/>
        <c:scaling>
          <c:orientation val="minMax"/>
        </c:scaling>
        <c:delete val="1"/>
        <c:axPos val="b"/>
        <c:numFmt formatCode="ge" sourceLinked="1"/>
        <c:majorTickMark val="none"/>
        <c:minorTickMark val="none"/>
        <c:tickLblPos val="none"/>
        <c:crossAx val="169129856"/>
        <c:crosses val="autoZero"/>
        <c:auto val="1"/>
        <c:lblOffset val="100"/>
        <c:baseTimeUnit val="years"/>
      </c:dateAx>
      <c:valAx>
        <c:axId val="16912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1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34.19</c:v>
                </c:pt>
                <c:pt idx="1">
                  <c:v>35.61</c:v>
                </c:pt>
                <c:pt idx="2">
                  <c:v>35.270000000000003</c:v>
                </c:pt>
                <c:pt idx="3">
                  <c:v>45.53</c:v>
                </c:pt>
                <c:pt idx="4">
                  <c:v>46.62</c:v>
                </c:pt>
              </c:numCache>
            </c:numRef>
          </c:val>
        </c:ser>
        <c:dLbls>
          <c:showLegendKey val="0"/>
          <c:showVal val="0"/>
          <c:showCatName val="0"/>
          <c:showSerName val="0"/>
          <c:showPercent val="0"/>
          <c:showBubbleSize val="0"/>
        </c:dLbls>
        <c:gapWidth val="150"/>
        <c:axId val="169303424"/>
        <c:axId val="169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69303424"/>
        <c:axId val="169330176"/>
      </c:lineChart>
      <c:dateAx>
        <c:axId val="169303424"/>
        <c:scaling>
          <c:orientation val="minMax"/>
        </c:scaling>
        <c:delete val="1"/>
        <c:axPos val="b"/>
        <c:numFmt formatCode="ge" sourceLinked="1"/>
        <c:majorTickMark val="none"/>
        <c:minorTickMark val="none"/>
        <c:tickLblPos val="none"/>
        <c:crossAx val="169330176"/>
        <c:crosses val="autoZero"/>
        <c:auto val="1"/>
        <c:lblOffset val="100"/>
        <c:baseTimeUnit val="years"/>
      </c:dateAx>
      <c:valAx>
        <c:axId val="169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0.28999999999999998</c:v>
                </c:pt>
                <c:pt idx="1">
                  <c:v>0.04</c:v>
                </c:pt>
                <c:pt idx="2">
                  <c:v>0.04</c:v>
                </c:pt>
                <c:pt idx="3">
                  <c:v>6.33</c:v>
                </c:pt>
                <c:pt idx="4">
                  <c:v>6.91</c:v>
                </c:pt>
              </c:numCache>
            </c:numRef>
          </c:val>
        </c:ser>
        <c:dLbls>
          <c:showLegendKey val="0"/>
          <c:showVal val="0"/>
          <c:showCatName val="0"/>
          <c:showSerName val="0"/>
          <c:showPercent val="0"/>
          <c:showBubbleSize val="0"/>
        </c:dLbls>
        <c:gapWidth val="150"/>
        <c:axId val="169344000"/>
        <c:axId val="1694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69344000"/>
        <c:axId val="169440384"/>
      </c:lineChart>
      <c:dateAx>
        <c:axId val="169344000"/>
        <c:scaling>
          <c:orientation val="minMax"/>
        </c:scaling>
        <c:delete val="1"/>
        <c:axPos val="b"/>
        <c:numFmt formatCode="ge" sourceLinked="1"/>
        <c:majorTickMark val="none"/>
        <c:minorTickMark val="none"/>
        <c:tickLblPos val="none"/>
        <c:crossAx val="169440384"/>
        <c:crosses val="autoZero"/>
        <c:auto val="1"/>
        <c:lblOffset val="100"/>
        <c:baseTimeUnit val="years"/>
      </c:dateAx>
      <c:valAx>
        <c:axId val="1694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30336"/>
        <c:axId val="169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69630336"/>
        <c:axId val="169644800"/>
      </c:lineChart>
      <c:dateAx>
        <c:axId val="169630336"/>
        <c:scaling>
          <c:orientation val="minMax"/>
        </c:scaling>
        <c:delete val="1"/>
        <c:axPos val="b"/>
        <c:numFmt formatCode="ge" sourceLinked="1"/>
        <c:majorTickMark val="none"/>
        <c:minorTickMark val="none"/>
        <c:tickLblPos val="none"/>
        <c:crossAx val="169644800"/>
        <c:crosses val="autoZero"/>
        <c:auto val="1"/>
        <c:lblOffset val="100"/>
        <c:baseTimeUnit val="years"/>
      </c:dateAx>
      <c:valAx>
        <c:axId val="1696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1072.3</c:v>
                </c:pt>
                <c:pt idx="1">
                  <c:v>888</c:v>
                </c:pt>
                <c:pt idx="2">
                  <c:v>1596.31</c:v>
                </c:pt>
                <c:pt idx="3">
                  <c:v>339.94</c:v>
                </c:pt>
                <c:pt idx="4">
                  <c:v>359.1</c:v>
                </c:pt>
              </c:numCache>
            </c:numRef>
          </c:val>
        </c:ser>
        <c:dLbls>
          <c:showLegendKey val="0"/>
          <c:showVal val="0"/>
          <c:showCatName val="0"/>
          <c:showSerName val="0"/>
          <c:showPercent val="0"/>
          <c:showBubbleSize val="0"/>
        </c:dLbls>
        <c:gapWidth val="150"/>
        <c:axId val="169806080"/>
        <c:axId val="1698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69806080"/>
        <c:axId val="169808256"/>
      </c:lineChart>
      <c:dateAx>
        <c:axId val="169806080"/>
        <c:scaling>
          <c:orientation val="minMax"/>
        </c:scaling>
        <c:delete val="1"/>
        <c:axPos val="b"/>
        <c:numFmt formatCode="ge" sourceLinked="1"/>
        <c:majorTickMark val="none"/>
        <c:minorTickMark val="none"/>
        <c:tickLblPos val="none"/>
        <c:crossAx val="169808256"/>
        <c:crosses val="autoZero"/>
        <c:auto val="1"/>
        <c:lblOffset val="100"/>
        <c:baseTimeUnit val="years"/>
      </c:dateAx>
      <c:valAx>
        <c:axId val="16980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8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502.72</c:v>
                </c:pt>
                <c:pt idx="1">
                  <c:v>489.64</c:v>
                </c:pt>
                <c:pt idx="2">
                  <c:v>511.25</c:v>
                </c:pt>
                <c:pt idx="3">
                  <c:v>511.88</c:v>
                </c:pt>
                <c:pt idx="4">
                  <c:v>510.46</c:v>
                </c:pt>
              </c:numCache>
            </c:numRef>
          </c:val>
        </c:ser>
        <c:dLbls>
          <c:showLegendKey val="0"/>
          <c:showVal val="0"/>
          <c:showCatName val="0"/>
          <c:showSerName val="0"/>
          <c:showPercent val="0"/>
          <c:showBubbleSize val="0"/>
        </c:dLbls>
        <c:gapWidth val="150"/>
        <c:axId val="169863040"/>
        <c:axId val="175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69863040"/>
        <c:axId val="175378432"/>
      </c:lineChart>
      <c:dateAx>
        <c:axId val="169863040"/>
        <c:scaling>
          <c:orientation val="minMax"/>
        </c:scaling>
        <c:delete val="1"/>
        <c:axPos val="b"/>
        <c:numFmt formatCode="ge" sourceLinked="1"/>
        <c:majorTickMark val="none"/>
        <c:minorTickMark val="none"/>
        <c:tickLblPos val="none"/>
        <c:crossAx val="175378432"/>
        <c:crosses val="autoZero"/>
        <c:auto val="1"/>
        <c:lblOffset val="100"/>
        <c:baseTimeUnit val="years"/>
      </c:dateAx>
      <c:valAx>
        <c:axId val="17537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106.45</c:v>
                </c:pt>
                <c:pt idx="1">
                  <c:v>105.61</c:v>
                </c:pt>
                <c:pt idx="2">
                  <c:v>103.71</c:v>
                </c:pt>
                <c:pt idx="3">
                  <c:v>105.33</c:v>
                </c:pt>
                <c:pt idx="4">
                  <c:v>104.22</c:v>
                </c:pt>
              </c:numCache>
            </c:numRef>
          </c:val>
        </c:ser>
        <c:dLbls>
          <c:showLegendKey val="0"/>
          <c:showVal val="0"/>
          <c:showCatName val="0"/>
          <c:showSerName val="0"/>
          <c:showPercent val="0"/>
          <c:showBubbleSize val="0"/>
        </c:dLbls>
        <c:gapWidth val="150"/>
        <c:axId val="175396352"/>
        <c:axId val="175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75396352"/>
        <c:axId val="175398272"/>
      </c:lineChart>
      <c:dateAx>
        <c:axId val="175396352"/>
        <c:scaling>
          <c:orientation val="minMax"/>
        </c:scaling>
        <c:delete val="1"/>
        <c:axPos val="b"/>
        <c:numFmt formatCode="ge" sourceLinked="1"/>
        <c:majorTickMark val="none"/>
        <c:minorTickMark val="none"/>
        <c:tickLblPos val="none"/>
        <c:crossAx val="175398272"/>
        <c:crosses val="autoZero"/>
        <c:auto val="1"/>
        <c:lblOffset val="100"/>
        <c:baseTimeUnit val="years"/>
      </c:dateAx>
      <c:valAx>
        <c:axId val="175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155.62</c:v>
                </c:pt>
                <c:pt idx="1">
                  <c:v>156.88</c:v>
                </c:pt>
                <c:pt idx="2">
                  <c:v>160.36000000000001</c:v>
                </c:pt>
                <c:pt idx="3">
                  <c:v>157.86000000000001</c:v>
                </c:pt>
                <c:pt idx="4">
                  <c:v>160.08000000000001</c:v>
                </c:pt>
              </c:numCache>
            </c:numRef>
          </c:val>
        </c:ser>
        <c:dLbls>
          <c:showLegendKey val="0"/>
          <c:showVal val="0"/>
          <c:showCatName val="0"/>
          <c:showSerName val="0"/>
          <c:showPercent val="0"/>
          <c:showBubbleSize val="0"/>
        </c:dLbls>
        <c:gapWidth val="150"/>
        <c:axId val="175441024"/>
        <c:axId val="1754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75441024"/>
        <c:axId val="175442944"/>
      </c:lineChart>
      <c:dateAx>
        <c:axId val="175441024"/>
        <c:scaling>
          <c:orientation val="minMax"/>
        </c:scaling>
        <c:delete val="1"/>
        <c:axPos val="b"/>
        <c:numFmt formatCode="ge" sourceLinked="1"/>
        <c:majorTickMark val="none"/>
        <c:minorTickMark val="none"/>
        <c:tickLblPos val="none"/>
        <c:crossAx val="175442944"/>
        <c:crosses val="autoZero"/>
        <c:auto val="1"/>
        <c:lblOffset val="100"/>
        <c:baseTimeUnit val="years"/>
      </c:dateAx>
      <c:valAx>
        <c:axId val="1754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かほく市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34974</v>
      </c>
      <c r="AJ8" s="56"/>
      <c r="AK8" s="56"/>
      <c r="AL8" s="56"/>
      <c r="AM8" s="56"/>
      <c r="AN8" s="56"/>
      <c r="AO8" s="56"/>
      <c r="AP8" s="57"/>
      <c r="AQ8" s="47">
        <f>データ!R6</f>
        <v>64.44</v>
      </c>
      <c r="AR8" s="47"/>
      <c r="AS8" s="47"/>
      <c r="AT8" s="47"/>
      <c r="AU8" s="47"/>
      <c r="AV8" s="47"/>
      <c r="AW8" s="47"/>
      <c r="AX8" s="47"/>
      <c r="AY8" s="47">
        <f>データ!S6</f>
        <v>542.74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53.89</v>
      </c>
      <c r="K10" s="47"/>
      <c r="L10" s="47"/>
      <c r="M10" s="47"/>
      <c r="N10" s="47"/>
      <c r="O10" s="47"/>
      <c r="P10" s="47"/>
      <c r="Q10" s="47"/>
      <c r="R10" s="47">
        <f>データ!O6</f>
        <v>98.74</v>
      </c>
      <c r="S10" s="47"/>
      <c r="T10" s="47"/>
      <c r="U10" s="47"/>
      <c r="V10" s="47"/>
      <c r="W10" s="47"/>
      <c r="X10" s="47"/>
      <c r="Y10" s="47"/>
      <c r="Z10" s="78">
        <f>データ!P6</f>
        <v>3132</v>
      </c>
      <c r="AA10" s="78"/>
      <c r="AB10" s="78"/>
      <c r="AC10" s="78"/>
      <c r="AD10" s="78"/>
      <c r="AE10" s="78"/>
      <c r="AF10" s="78"/>
      <c r="AG10" s="78"/>
      <c r="AH10" s="2"/>
      <c r="AI10" s="78">
        <f>データ!T6</f>
        <v>34518</v>
      </c>
      <c r="AJ10" s="78"/>
      <c r="AK10" s="78"/>
      <c r="AL10" s="78"/>
      <c r="AM10" s="78"/>
      <c r="AN10" s="78"/>
      <c r="AO10" s="78"/>
      <c r="AP10" s="78"/>
      <c r="AQ10" s="47">
        <f>データ!U6</f>
        <v>42.99</v>
      </c>
      <c r="AR10" s="47"/>
      <c r="AS10" s="47"/>
      <c r="AT10" s="47"/>
      <c r="AU10" s="47"/>
      <c r="AV10" s="47"/>
      <c r="AW10" s="47"/>
      <c r="AX10" s="47"/>
      <c r="AY10" s="47">
        <f>データ!V6</f>
        <v>802.93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172090</v>
      </c>
      <c r="D6" s="31">
        <f t="shared" si="3"/>
        <v>46</v>
      </c>
      <c r="E6" s="31">
        <f t="shared" si="3"/>
        <v>1</v>
      </c>
      <c r="F6" s="31">
        <f t="shared" si="3"/>
        <v>0</v>
      </c>
      <c r="G6" s="31">
        <f t="shared" si="3"/>
        <v>1</v>
      </c>
      <c r="H6" s="31" t="str">
        <f t="shared" si="3"/>
        <v>石川県　かほく市</v>
      </c>
      <c r="I6" s="31" t="str">
        <f t="shared" si="3"/>
        <v>法適用</v>
      </c>
      <c r="J6" s="31" t="str">
        <f t="shared" si="3"/>
        <v>水道事業</v>
      </c>
      <c r="K6" s="31" t="str">
        <f t="shared" si="3"/>
        <v>末端給水事業</v>
      </c>
      <c r="L6" s="31" t="str">
        <f t="shared" si="3"/>
        <v>A5</v>
      </c>
      <c r="M6" s="32" t="str">
        <f t="shared" si="3"/>
        <v>-</v>
      </c>
      <c r="N6" s="32">
        <f t="shared" si="3"/>
        <v>53.89</v>
      </c>
      <c r="O6" s="32">
        <f t="shared" si="3"/>
        <v>98.74</v>
      </c>
      <c r="P6" s="32">
        <f t="shared" si="3"/>
        <v>3132</v>
      </c>
      <c r="Q6" s="32">
        <f t="shared" si="3"/>
        <v>34974</v>
      </c>
      <c r="R6" s="32">
        <f t="shared" si="3"/>
        <v>64.44</v>
      </c>
      <c r="S6" s="32">
        <f t="shared" si="3"/>
        <v>542.74</v>
      </c>
      <c r="T6" s="32">
        <f t="shared" si="3"/>
        <v>34518</v>
      </c>
      <c r="U6" s="32">
        <f t="shared" si="3"/>
        <v>42.99</v>
      </c>
      <c r="V6" s="32">
        <f t="shared" si="3"/>
        <v>802.93</v>
      </c>
      <c r="W6" s="33">
        <f>IF(W7="",NA(),W7)</f>
        <v>110.53</v>
      </c>
      <c r="X6" s="33">
        <f t="shared" ref="X6:AF6" si="4">IF(X7="",NA(),X7)</f>
        <v>110.58</v>
      </c>
      <c r="Y6" s="33">
        <f t="shared" si="4"/>
        <v>108.7</v>
      </c>
      <c r="Z6" s="33">
        <f t="shared" si="4"/>
        <v>109.48</v>
      </c>
      <c r="AA6" s="33">
        <f t="shared" si="4"/>
        <v>107.64</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1072.3</v>
      </c>
      <c r="AT6" s="33">
        <f t="shared" ref="AT6:BB6" si="6">IF(AT7="",NA(),AT7)</f>
        <v>888</v>
      </c>
      <c r="AU6" s="33">
        <f t="shared" si="6"/>
        <v>1596.31</v>
      </c>
      <c r="AV6" s="33">
        <f t="shared" si="6"/>
        <v>339.94</v>
      </c>
      <c r="AW6" s="33">
        <f t="shared" si="6"/>
        <v>359.1</v>
      </c>
      <c r="AX6" s="33">
        <f t="shared" si="6"/>
        <v>832.37</v>
      </c>
      <c r="AY6" s="33">
        <f t="shared" si="6"/>
        <v>852.01</v>
      </c>
      <c r="AZ6" s="33">
        <f t="shared" si="6"/>
        <v>909.68</v>
      </c>
      <c r="BA6" s="33">
        <f t="shared" si="6"/>
        <v>382.09</v>
      </c>
      <c r="BB6" s="33">
        <f t="shared" si="6"/>
        <v>371.31</v>
      </c>
      <c r="BC6" s="32" t="str">
        <f>IF(BC7="","",IF(BC7="-","【-】","【"&amp;SUBSTITUTE(TEXT(BC7,"#,##0.00"),"-","△")&amp;"】"))</f>
        <v>【262.74】</v>
      </c>
      <c r="BD6" s="33">
        <f>IF(BD7="",NA(),BD7)</f>
        <v>502.72</v>
      </c>
      <c r="BE6" s="33">
        <f t="shared" ref="BE6:BM6" si="7">IF(BE7="",NA(),BE7)</f>
        <v>489.64</v>
      </c>
      <c r="BF6" s="33">
        <f t="shared" si="7"/>
        <v>511.25</v>
      </c>
      <c r="BG6" s="33">
        <f t="shared" si="7"/>
        <v>511.88</v>
      </c>
      <c r="BH6" s="33">
        <f t="shared" si="7"/>
        <v>510.46</v>
      </c>
      <c r="BI6" s="33">
        <f t="shared" si="7"/>
        <v>403.15</v>
      </c>
      <c r="BJ6" s="33">
        <f t="shared" si="7"/>
        <v>391.4</v>
      </c>
      <c r="BK6" s="33">
        <f t="shared" si="7"/>
        <v>382.65</v>
      </c>
      <c r="BL6" s="33">
        <f t="shared" si="7"/>
        <v>385.06</v>
      </c>
      <c r="BM6" s="33">
        <f t="shared" si="7"/>
        <v>373.09</v>
      </c>
      <c r="BN6" s="32" t="str">
        <f>IF(BN7="","",IF(BN7="-","【-】","【"&amp;SUBSTITUTE(TEXT(BN7,"#,##0.00"),"-","△")&amp;"】"))</f>
        <v>【276.38】</v>
      </c>
      <c r="BO6" s="33">
        <f>IF(BO7="",NA(),BO7)</f>
        <v>106.45</v>
      </c>
      <c r="BP6" s="33">
        <f t="shared" ref="BP6:BX6" si="8">IF(BP7="",NA(),BP7)</f>
        <v>105.61</v>
      </c>
      <c r="BQ6" s="33">
        <f t="shared" si="8"/>
        <v>103.71</v>
      </c>
      <c r="BR6" s="33">
        <f t="shared" si="8"/>
        <v>105.33</v>
      </c>
      <c r="BS6" s="33">
        <f t="shared" si="8"/>
        <v>104.22</v>
      </c>
      <c r="BT6" s="33">
        <f t="shared" si="8"/>
        <v>94.86</v>
      </c>
      <c r="BU6" s="33">
        <f t="shared" si="8"/>
        <v>95.91</v>
      </c>
      <c r="BV6" s="33">
        <f t="shared" si="8"/>
        <v>96.1</v>
      </c>
      <c r="BW6" s="33">
        <f t="shared" si="8"/>
        <v>99.07</v>
      </c>
      <c r="BX6" s="33">
        <f t="shared" si="8"/>
        <v>99.99</v>
      </c>
      <c r="BY6" s="32" t="str">
        <f>IF(BY7="","",IF(BY7="-","【-】","【"&amp;SUBSTITUTE(TEXT(BY7,"#,##0.00"),"-","△")&amp;"】"))</f>
        <v>【104.99】</v>
      </c>
      <c r="BZ6" s="33">
        <f>IF(BZ7="",NA(),BZ7)</f>
        <v>155.62</v>
      </c>
      <c r="CA6" s="33">
        <f t="shared" ref="CA6:CI6" si="9">IF(CA7="",NA(),CA7)</f>
        <v>156.88</v>
      </c>
      <c r="CB6" s="33">
        <f t="shared" si="9"/>
        <v>160.36000000000001</v>
      </c>
      <c r="CC6" s="33">
        <f t="shared" si="9"/>
        <v>157.86000000000001</v>
      </c>
      <c r="CD6" s="33">
        <f t="shared" si="9"/>
        <v>160.08000000000001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59.12</v>
      </c>
      <c r="CL6" s="33">
        <f t="shared" ref="CL6:CT6" si="10">IF(CL7="",NA(),CL7)</f>
        <v>57.57</v>
      </c>
      <c r="CM6" s="33">
        <f t="shared" si="10"/>
        <v>56.68</v>
      </c>
      <c r="CN6" s="33">
        <f t="shared" si="10"/>
        <v>57.74</v>
      </c>
      <c r="CO6" s="33">
        <f t="shared" si="10"/>
        <v>57.95</v>
      </c>
      <c r="CP6" s="33">
        <f t="shared" si="10"/>
        <v>58.76</v>
      </c>
      <c r="CQ6" s="33">
        <f t="shared" si="10"/>
        <v>59.09</v>
      </c>
      <c r="CR6" s="33">
        <f t="shared" si="10"/>
        <v>59.23</v>
      </c>
      <c r="CS6" s="33">
        <f t="shared" si="10"/>
        <v>58.58</v>
      </c>
      <c r="CT6" s="33">
        <f t="shared" si="10"/>
        <v>58.53</v>
      </c>
      <c r="CU6" s="32" t="str">
        <f>IF(CU7="","",IF(CU7="-","【-】","【"&amp;SUBSTITUTE(TEXT(CU7,"#,##0.00"),"-","△")&amp;"】"))</f>
        <v>【59.76】</v>
      </c>
      <c r="CV6" s="33">
        <f>IF(CV7="",NA(),CV7)</f>
        <v>95.06</v>
      </c>
      <c r="CW6" s="33">
        <f t="shared" ref="CW6:DE6" si="11">IF(CW7="",NA(),CW7)</f>
        <v>97.58</v>
      </c>
      <c r="CX6" s="33">
        <f t="shared" si="11"/>
        <v>97.76</v>
      </c>
      <c r="CY6" s="33">
        <f t="shared" si="11"/>
        <v>96.76</v>
      </c>
      <c r="CZ6" s="33">
        <f t="shared" si="11"/>
        <v>95.63</v>
      </c>
      <c r="DA6" s="33">
        <f t="shared" si="11"/>
        <v>84.87</v>
      </c>
      <c r="DB6" s="33">
        <f t="shared" si="11"/>
        <v>85.4</v>
      </c>
      <c r="DC6" s="33">
        <f t="shared" si="11"/>
        <v>85.53</v>
      </c>
      <c r="DD6" s="33">
        <f t="shared" si="11"/>
        <v>85.23</v>
      </c>
      <c r="DE6" s="33">
        <f t="shared" si="11"/>
        <v>85.26</v>
      </c>
      <c r="DF6" s="32" t="str">
        <f>IF(DF7="","",IF(DF7="-","【-】","【"&amp;SUBSTITUTE(TEXT(DF7,"#,##0.00"),"-","△")&amp;"】"))</f>
        <v>【89.95】</v>
      </c>
      <c r="DG6" s="33">
        <f>IF(DG7="",NA(),DG7)</f>
        <v>34.19</v>
      </c>
      <c r="DH6" s="33">
        <f t="shared" ref="DH6:DP6" si="12">IF(DH7="",NA(),DH7)</f>
        <v>35.61</v>
      </c>
      <c r="DI6" s="33">
        <f t="shared" si="12"/>
        <v>35.270000000000003</v>
      </c>
      <c r="DJ6" s="33">
        <f t="shared" si="12"/>
        <v>45.53</v>
      </c>
      <c r="DK6" s="33">
        <f t="shared" si="12"/>
        <v>46.62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0.28999999999999998</v>
      </c>
      <c r="DS6" s="33">
        <f t="shared" ref="DS6:EA6" si="13">IF(DS7="",NA(),DS7)</f>
        <v>0.04</v>
      </c>
      <c r="DT6" s="33">
        <f t="shared" si="13"/>
        <v>0.04</v>
      </c>
      <c r="DU6" s="33">
        <f t="shared" si="13"/>
        <v>6.33</v>
      </c>
      <c r="DV6" s="33">
        <f t="shared" si="13"/>
        <v>6.91</v>
      </c>
      <c r="DW6" s="33">
        <f t="shared" si="13"/>
        <v>6.47</v>
      </c>
      <c r="DX6" s="33">
        <f t="shared" si="13"/>
        <v>7.8</v>
      </c>
      <c r="DY6" s="33">
        <f t="shared" si="13"/>
        <v>8.39</v>
      </c>
      <c r="DZ6" s="33">
        <f t="shared" si="13"/>
        <v>10.09</v>
      </c>
      <c r="EA6" s="33">
        <f t="shared" si="13"/>
        <v>10.54</v>
      </c>
      <c r="EB6" s="32" t="str">
        <f>IF(EB7="","",IF(EB7="-","【-】","【"&amp;SUBSTITUTE(TEXT(EB7,"#,##0.00"),"-","△")&amp;"】"))</f>
        <v>【13.18】</v>
      </c>
      <c r="EC6" s="33">
        <f>IF(EC7="",NA(),EC7)</f>
        <v>0.28000000000000003</v>
      </c>
      <c r="ED6" s="32">
        <f t="shared" ref="ED6:EL6" si="14">IF(ED7="",NA(),ED7)</f>
        <v>0</v>
      </c>
      <c r="EE6" s="33">
        <f t="shared" si="14"/>
        <v>0.16</v>
      </c>
      <c r="EF6" s="33">
        <f t="shared" si="14"/>
        <v>0.1</v>
      </c>
      <c r="EG6" s="33">
        <f t="shared" si="14"/>
        <v>0.38</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172090</v>
      </c>
      <c r="D7" s="35">
        <v>46</v>
      </c>
      <c r="E7" s="35">
        <v>1</v>
      </c>
      <c r="F7" s="35">
        <v>0</v>
      </c>
      <c r="G7" s="35">
        <v>1</v>
      </c>
      <c r="H7" s="35" t="s">
        <v>93</v>
      </c>
      <c r="I7" s="35" t="s">
        <v>94</v>
      </c>
      <c r="J7" s="35" t="s">
        <v>95</v>
      </c>
      <c r="K7" s="35" t="s">
        <v>96</v>
      </c>
      <c r="L7" s="35" t="s">
        <v>97</v>
      </c>
      <c r="M7" s="36" t="s">
        <v>98</v>
      </c>
      <c r="N7" s="36">
        <v>53.89</v>
      </c>
      <c r="O7" s="36">
        <v>98.74</v>
      </c>
      <c r="P7" s="36">
        <v>3132</v>
      </c>
      <c r="Q7" s="36">
        <v>34974</v>
      </c>
      <c r="R7" s="36">
        <v>64.44</v>
      </c>
      <c r="S7" s="36">
        <v>542.74</v>
      </c>
      <c r="T7" s="36">
        <v>34518</v>
      </c>
      <c r="U7" s="36">
        <v>42.99</v>
      </c>
      <c r="V7" s="36">
        <v>802.93</v>
      </c>
      <c r="W7" s="36">
        <v>110.53</v>
      </c>
      <c r="X7" s="36">
        <v>110.58</v>
      </c>
      <c r="Y7" s="36">
        <v>108.7</v>
      </c>
      <c r="Z7" s="36">
        <v>109.48</v>
      </c>
      <c r="AA7" s="36">
        <v>107.64</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1072.3</v>
      </c>
      <c r="AT7" s="36">
        <v>888</v>
      </c>
      <c r="AU7" s="36">
        <v>1596.31</v>
      </c>
      <c r="AV7" s="36">
        <v>339.94</v>
      </c>
      <c r="AW7" s="36">
        <v>359.1</v>
      </c>
      <c r="AX7" s="36">
        <v>832.37</v>
      </c>
      <c r="AY7" s="36">
        <v>852.01</v>
      </c>
      <c r="AZ7" s="36">
        <v>909.68</v>
      </c>
      <c r="BA7" s="36">
        <v>382.09</v>
      </c>
      <c r="BB7" s="36">
        <v>371.31</v>
      </c>
      <c r="BC7" s="36">
        <v>262.74</v>
      </c>
      <c r="BD7" s="36">
        <v>502.72</v>
      </c>
      <c r="BE7" s="36">
        <v>489.64</v>
      </c>
      <c r="BF7" s="36">
        <v>511.25</v>
      </c>
      <c r="BG7" s="36">
        <v>511.88</v>
      </c>
      <c r="BH7" s="36">
        <v>510.46</v>
      </c>
      <c r="BI7" s="36">
        <v>403.15</v>
      </c>
      <c r="BJ7" s="36">
        <v>391.4</v>
      </c>
      <c r="BK7" s="36">
        <v>382.65</v>
      </c>
      <c r="BL7" s="36">
        <v>385.06</v>
      </c>
      <c r="BM7" s="36">
        <v>373.09</v>
      </c>
      <c r="BN7" s="36">
        <v>276.38</v>
      </c>
      <c r="BO7" s="36">
        <v>106.45</v>
      </c>
      <c r="BP7" s="36">
        <v>105.61</v>
      </c>
      <c r="BQ7" s="36">
        <v>103.71</v>
      </c>
      <c r="BR7" s="36">
        <v>105.33</v>
      </c>
      <c r="BS7" s="36">
        <v>104.22</v>
      </c>
      <c r="BT7" s="36">
        <v>94.86</v>
      </c>
      <c r="BU7" s="36">
        <v>95.91</v>
      </c>
      <c r="BV7" s="36">
        <v>96.1</v>
      </c>
      <c r="BW7" s="36">
        <v>99.07</v>
      </c>
      <c r="BX7" s="36">
        <v>99.99</v>
      </c>
      <c r="BY7" s="36">
        <v>104.99</v>
      </c>
      <c r="BZ7" s="36">
        <v>155.62</v>
      </c>
      <c r="CA7" s="36">
        <v>156.88</v>
      </c>
      <c r="CB7" s="36">
        <v>160.36000000000001</v>
      </c>
      <c r="CC7" s="36">
        <v>157.86000000000001</v>
      </c>
      <c r="CD7" s="36">
        <v>160.08000000000001</v>
      </c>
      <c r="CE7" s="36">
        <v>179.14</v>
      </c>
      <c r="CF7" s="36">
        <v>179.29</v>
      </c>
      <c r="CG7" s="36">
        <v>178.39</v>
      </c>
      <c r="CH7" s="36">
        <v>173.03</v>
      </c>
      <c r="CI7" s="36">
        <v>171.15</v>
      </c>
      <c r="CJ7" s="36">
        <v>163.72</v>
      </c>
      <c r="CK7" s="36">
        <v>59.12</v>
      </c>
      <c r="CL7" s="36">
        <v>57.57</v>
      </c>
      <c r="CM7" s="36">
        <v>56.68</v>
      </c>
      <c r="CN7" s="36">
        <v>57.74</v>
      </c>
      <c r="CO7" s="36">
        <v>57.95</v>
      </c>
      <c r="CP7" s="36">
        <v>58.76</v>
      </c>
      <c r="CQ7" s="36">
        <v>59.09</v>
      </c>
      <c r="CR7" s="36">
        <v>59.23</v>
      </c>
      <c r="CS7" s="36">
        <v>58.58</v>
      </c>
      <c r="CT7" s="36">
        <v>58.53</v>
      </c>
      <c r="CU7" s="36">
        <v>59.76</v>
      </c>
      <c r="CV7" s="36">
        <v>95.06</v>
      </c>
      <c r="CW7" s="36">
        <v>97.58</v>
      </c>
      <c r="CX7" s="36">
        <v>97.76</v>
      </c>
      <c r="CY7" s="36">
        <v>96.76</v>
      </c>
      <c r="CZ7" s="36">
        <v>95.63</v>
      </c>
      <c r="DA7" s="36">
        <v>84.87</v>
      </c>
      <c r="DB7" s="36">
        <v>85.4</v>
      </c>
      <c r="DC7" s="36">
        <v>85.53</v>
      </c>
      <c r="DD7" s="36">
        <v>85.23</v>
      </c>
      <c r="DE7" s="36">
        <v>85.26</v>
      </c>
      <c r="DF7" s="36">
        <v>89.95</v>
      </c>
      <c r="DG7" s="36">
        <v>34.19</v>
      </c>
      <c r="DH7" s="36">
        <v>35.61</v>
      </c>
      <c r="DI7" s="36">
        <v>35.270000000000003</v>
      </c>
      <c r="DJ7" s="36">
        <v>45.53</v>
      </c>
      <c r="DK7" s="36">
        <v>46.62</v>
      </c>
      <c r="DL7" s="36">
        <v>35.53</v>
      </c>
      <c r="DM7" s="36">
        <v>36.36</v>
      </c>
      <c r="DN7" s="36">
        <v>37.340000000000003</v>
      </c>
      <c r="DO7" s="36">
        <v>44.31</v>
      </c>
      <c r="DP7" s="36">
        <v>45.75</v>
      </c>
      <c r="DQ7" s="36">
        <v>47.18</v>
      </c>
      <c r="DR7" s="36">
        <v>0.28999999999999998</v>
      </c>
      <c r="DS7" s="36">
        <v>0.04</v>
      </c>
      <c r="DT7" s="36">
        <v>0.04</v>
      </c>
      <c r="DU7" s="36">
        <v>6.33</v>
      </c>
      <c r="DV7" s="36">
        <v>6.91</v>
      </c>
      <c r="DW7" s="36">
        <v>6.47</v>
      </c>
      <c r="DX7" s="36">
        <v>7.8</v>
      </c>
      <c r="DY7" s="36">
        <v>8.39</v>
      </c>
      <c r="DZ7" s="36">
        <v>10.09</v>
      </c>
      <c r="EA7" s="36">
        <v>10.54</v>
      </c>
      <c r="EB7" s="36">
        <v>13.18</v>
      </c>
      <c r="EC7" s="36">
        <v>0.28000000000000003</v>
      </c>
      <c r="ED7" s="36">
        <v>0</v>
      </c>
      <c r="EE7" s="36">
        <v>0.16</v>
      </c>
      <c r="EF7" s="36">
        <v>0.1</v>
      </c>
      <c r="EG7" s="36">
        <v>0.38</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kahoku</cp:lastModifiedBy>
  <cp:lastPrinted>2017-02-07T08:19:41Z</cp:lastPrinted>
  <dcterms:created xsi:type="dcterms:W3CDTF">2017-02-01T08:40:16Z</dcterms:created>
  <dcterms:modified xsi:type="dcterms:W3CDTF">2017-02-07T08:19:45Z</dcterms:modified>
  <cp:category/>
</cp:coreProperties>
</file>