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1pfl1\☆上下水道課\★管理係\企業管理担当\01（上水道事業）\経営分析比較表\H27\依頼一式\"/>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Z10" i="4" s="1"/>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R10" i="4"/>
  <c r="J10"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<sst xmlns="http://schemas.openxmlformats.org/spreadsheetml/2006/main" count="217" uniqueCount="107">
  <si>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</si>
  <si>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</si>
  <si>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</si>
  <si>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</si>
  <si>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</si>
  <si>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</si>
  <si>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</si>
  <si>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</si>
  <si>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</si>
  <si>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</si>
  <si>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</si>
  <si>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</si>
  <si>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</si>
  <si>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</si>
  <si>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</si>
  <si>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</si>
  <si>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</si>
  <si>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</si>
  <si>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</si>
  <si>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</si>
  <si>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</si>
  <si>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</si>
  <si>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</si>
  <si>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</si>
  <si>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</si>
  <si>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</si>
  <si>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</si>
  <si>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</si>
  <si>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</si>
  <si>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</si>
  <si>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</si>
  <si>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</si>
  <si>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</si>
  <si>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</si>
  <si>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</si>
  <si>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</si>
  <si>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</si>
  <si>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</si>
  <si>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</si>
  <si>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</si>
  <si>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</si>
  <si>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</si>
  <si>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</si>
  <si>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</si>
  <si>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</si>
  <si>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</si>
  <si>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</si>
  <si>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</si>
  <si>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</si>
  <si>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</si>
  <si>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</si>
  <si>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</si>
  <si>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</si>
  <si>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</si>
  <si>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</si>
  <si>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</si>
  <si>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</si>
  <si>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</si>
  <si>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</si>
  <si>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</si>
  <si>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</si>
  <si>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</si>
  <si>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</si>
  <si>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</si>
  <si>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</si>
  <si>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</si>
  <si>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</si>
  <si>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</si>
  <si>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</si>
  <si>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</si>
  <si>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</si>
  <si>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</si>
  <si>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</si>
  <si>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</si>
  <si>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</si>
  <si>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</si>
  <si>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</si>
  <si>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</si>
  <si>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</si>
  <si>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</si>
  <si>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</si>
  <si>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</si>
  <si>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</si>
  <si>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</si>
  <si>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</si>
  <si>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</si>
  <si>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</si>
  <si>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</si>
  <si>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</si>
  <si>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</si>
  <si>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</si>
  <si>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</si>
  <si>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</si>
  <si>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野々市市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</si>
  <si>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</si>
  <si>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</si>
  <si>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</si>
  <si>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</si>
  <si>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</si>
  <si>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</si>
  <si>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</si>
  <si>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</si>
  <si>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</si>
  <si>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</si>
  <si>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「経常損益」を示す①経常収支比率は、黒字を示す100％を超えている。責任水量の引下げによって受水費が減少したため前年度よりもやや増加した。
「累積欠損」を示す②累積欠損金比率は、これまでに続き0である。
「支払能力」を示す③流動比率は、大幅に改善しているが、下水道使用料収納金の一時預かり経理を廃止したことにより、流動負債が大幅に減少したためである。
「債務残高」を示す④企業債残高対給水収益比率は、類似団体より大幅に下回っているものの、ここ数年償還額を超える企業債の借り入れを行ったことにより上昇傾向にあることから、今後は新たに企業債を発行するにあたっては企業債償還が経営に与える影響を注視する必要がある。
受水費が減になったことにより「費用の効率性」を示す⑥給水原価は前年度に比べ安価となり「料金水準の適切性」を示す⑤料金回収率についても改善された。
「施設の効率性」を示す⑦施設利用率は、前年度とほぼ同等で類似団体平均を下回っているが、配水量の増加する冬季に備えて配水能力にゆとりをもたせているものである。
⑧有収率については前年度とほぼ同等であり、今後とも有収率の向上に努めていきたい。
施設利用率を除く各項目は類似団体平均値よりも良好であり、経営状態は概ね健全であるといえる。
</t>
    <rPh sb="10" eb="12">
      <t>ケイジョウ</t>
    </rPh>
    <rPh sb="12" eb="14">
      <t>シュウシ</t>
    </rPh>
    <rPh sb="14" eb="16">
      <t>ヒリツ</t>
    </rPh>
    <rPh sb="18" eb="20">
      <t>クロジ</t>
    </rPh>
    <rPh sb="21" eb="22">
      <t>シメ</t>
    </rPh>
    <rPh sb="28" eb="29">
      <t>コ</t>
    </rPh>
    <rPh sb="34" eb="36">
      <t>セキニン</t>
    </rPh>
    <rPh sb="36" eb="38">
      <t>スイリョウ</t>
    </rPh>
    <rPh sb="39" eb="41">
      <t>ヒキサ</t>
    </rPh>
    <rPh sb="46" eb="47">
      <t>ウ</t>
    </rPh>
    <rPh sb="47" eb="48">
      <t>ミズ</t>
    </rPh>
    <rPh sb="48" eb="49">
      <t>ヒ</t>
    </rPh>
    <rPh sb="50" eb="52">
      <t>ゲンショウ</t>
    </rPh>
    <rPh sb="56" eb="59">
      <t>ゼンネンド</t>
    </rPh>
    <rPh sb="64" eb="66">
      <t>ゾウカ</t>
    </rPh>
    <rPh sb="71" eb="73">
      <t>ルイセキ</t>
    </rPh>
    <rPh sb="73" eb="75">
      <t>ケッソン</t>
    </rPh>
    <rPh sb="77" eb="78">
      <t>シメ</t>
    </rPh>
    <rPh sb="109" eb="110">
      <t>シメ</t>
    </rPh>
    <rPh sb="112" eb="114">
      <t>リュウドウ</t>
    </rPh>
    <rPh sb="114" eb="116">
      <t>ヒリツ</t>
    </rPh>
    <rPh sb="118" eb="120">
      <t>オオハバ</t>
    </rPh>
    <rPh sb="121" eb="123">
      <t>カイゼン</t>
    </rPh>
    <rPh sb="129" eb="132">
      <t>ゲスイドウ</t>
    </rPh>
    <rPh sb="132" eb="134">
      <t>シヨウ</t>
    </rPh>
    <rPh sb="134" eb="135">
      <t>リョウ</t>
    </rPh>
    <rPh sb="135" eb="137">
      <t>シュウノウ</t>
    </rPh>
    <rPh sb="137" eb="138">
      <t>キン</t>
    </rPh>
    <rPh sb="139" eb="141">
      <t>イチジ</t>
    </rPh>
    <rPh sb="141" eb="142">
      <t>アズ</t>
    </rPh>
    <rPh sb="144" eb="146">
      <t>ケイリ</t>
    </rPh>
    <rPh sb="147" eb="149">
      <t>ハイシ</t>
    </rPh>
    <rPh sb="157" eb="159">
      <t>リュウドウ</t>
    </rPh>
    <rPh sb="159" eb="161">
      <t>フサイ</t>
    </rPh>
    <rPh sb="162" eb="164">
      <t>オオハバ</t>
    </rPh>
    <rPh sb="165" eb="167">
      <t>ゲンショウ</t>
    </rPh>
    <rPh sb="177" eb="179">
      <t>サイム</t>
    </rPh>
    <rPh sb="179" eb="181">
      <t>ザンダカ</t>
    </rPh>
    <rPh sb="183" eb="184">
      <t>シメ</t>
    </rPh>
    <rPh sb="206" eb="208">
      <t>オオハバ</t>
    </rPh>
    <rPh sb="221" eb="223">
      <t>スウネン</t>
    </rPh>
    <rPh sb="223" eb="225">
      <t>ショウカン</t>
    </rPh>
    <rPh sb="225" eb="226">
      <t>ガク</t>
    </rPh>
    <rPh sb="227" eb="228">
      <t>コ</t>
    </rPh>
    <rPh sb="230" eb="232">
      <t>キギョウ</t>
    </rPh>
    <rPh sb="232" eb="233">
      <t>サイ</t>
    </rPh>
    <rPh sb="234" eb="235">
      <t>カ</t>
    </rPh>
    <rPh sb="236" eb="237">
      <t>イ</t>
    </rPh>
    <rPh sb="239" eb="240">
      <t>オコナ</t>
    </rPh>
    <rPh sb="247" eb="249">
      <t>ジョウショウ</t>
    </rPh>
    <rPh sb="249" eb="251">
      <t>ケイコウ</t>
    </rPh>
    <rPh sb="259" eb="261">
      <t>コンゴ</t>
    </rPh>
    <rPh sb="262" eb="263">
      <t>アラ</t>
    </rPh>
    <rPh sb="265" eb="267">
      <t>キギョウ</t>
    </rPh>
    <rPh sb="267" eb="268">
      <t>サイ</t>
    </rPh>
    <rPh sb="269" eb="271">
      <t>ハッコウ</t>
    </rPh>
    <rPh sb="279" eb="281">
      <t>キギョウ</t>
    </rPh>
    <rPh sb="281" eb="282">
      <t>サイ</t>
    </rPh>
    <rPh sb="282" eb="284">
      <t>ショウカン</t>
    </rPh>
    <rPh sb="285" eb="287">
      <t>ケイエイ</t>
    </rPh>
    <rPh sb="288" eb="289">
      <t>アタ</t>
    </rPh>
    <rPh sb="291" eb="293">
      <t>エイキョウ</t>
    </rPh>
    <rPh sb="294" eb="296">
      <t>チュウシ</t>
    </rPh>
    <rPh sb="298" eb="300">
      <t>ヒツヨウ</t>
    </rPh>
    <rPh sb="305" eb="306">
      <t>ジュ</t>
    </rPh>
    <rPh sb="306" eb="307">
      <t>スイ</t>
    </rPh>
    <rPh sb="307" eb="308">
      <t>ヒ</t>
    </rPh>
    <rPh sb="309" eb="310">
      <t>ゲン</t>
    </rPh>
    <rPh sb="336" eb="339">
      <t>ゼンネンド</t>
    </rPh>
    <rPh sb="340" eb="341">
      <t>クラ</t>
    </rPh>
    <rPh sb="342" eb="344">
      <t>アンカ</t>
    </rPh>
    <rPh sb="348" eb="350">
      <t>リョウキン</t>
    </rPh>
    <rPh sb="350" eb="352">
      <t>スイジュン</t>
    </rPh>
    <rPh sb="353" eb="356">
      <t>テキセツセイ</t>
    </rPh>
    <rPh sb="358" eb="359">
      <t>シメ</t>
    </rPh>
    <rPh sb="361" eb="363">
      <t>リョウキン</t>
    </rPh>
    <rPh sb="363" eb="365">
      <t>カイシュウ</t>
    </rPh>
    <rPh sb="365" eb="366">
      <t>リツ</t>
    </rPh>
    <rPh sb="371" eb="373">
      <t>カイゼン</t>
    </rPh>
    <rPh sb="379" eb="381">
      <t>シセツ</t>
    </rPh>
    <rPh sb="382" eb="385">
      <t>コウリツセイ</t>
    </rPh>
    <rPh sb="387" eb="388">
      <t>シメ</t>
    </rPh>
    <rPh sb="460" eb="461">
      <t>リツ</t>
    </rPh>
    <rPh sb="466" eb="469">
      <t>ゼンネンド</t>
    </rPh>
    <rPh sb="478" eb="480">
      <t>コンゴ</t>
    </rPh>
    <rPh sb="482" eb="483">
      <t>ユウ</t>
    </rPh>
    <rPh sb="483" eb="484">
      <t>オサ</t>
    </rPh>
    <rPh sb="484" eb="485">
      <t>リツ</t>
    </rPh>
    <rPh sb="486" eb="488">
      <t>コウジョウ</t>
    </rPh>
    <rPh sb="489" eb="490">
      <t>ツト</t>
    </rPh>
    <rPh sb="498" eb="500">
      <t>シセツ</t>
    </rPh>
    <rPh sb="500" eb="503">
      <t>リヨウリツ</t>
    </rPh>
    <rPh sb="504" eb="505">
      <t>ノゾ</t>
    </rPh>
    <rPh sb="506" eb="509">
      <t>カクコウモク</t>
    </rPh>
    <rPh sb="510" eb="512">
      <t>ルイジ</t>
    </rPh>
    <rPh sb="512" eb="514">
      <t>ダンタイ</t>
    </rPh>
    <rPh sb="514" eb="517">
      <t>ヘイキンチ</t>
    </rPh>
    <rPh sb="520" eb="522">
      <t>リョウコウ</t>
    </rPh>
    <rPh sb="526" eb="528">
      <t>ケイエイ</t>
    </rPh>
    <rPh sb="528" eb="530">
      <t>ジョウタイ</t>
    </rPh>
    <rPh sb="531" eb="532">
      <t>オオム</t>
    </rPh>
    <rPh sb="533" eb="535">
      <t>ケンゼン</t>
    </rPh>
    <phoneticPr fontId="4"/>
  </si>
  <si>
    <t>「施設全体の減価償却の状況」を示す①有形固定資産減価償却率は類似団体平均より低いものの前年度より増加しており、今後さらに増加する予定である。
「管路の経年化の状況」を示す②管路経年化率についても、平成27年度の更新事業により解消されたが、今後耐用年数を超える管路が大幅に増加する予定である。
「管路の更新投資の実施状況」を示す③管路更新率は前年度より増加して、類似団体平均と同等となっているが、今後も管路の老朽化が進むことから適切に更新事業を実施する必要がある。</t>
    <rPh sb="1" eb="3">
      <t>シセツ</t>
    </rPh>
    <rPh sb="3" eb="5">
      <t>ゼンタイ</t>
    </rPh>
    <rPh sb="6" eb="8">
      <t>ゲンカ</t>
    </rPh>
    <rPh sb="8" eb="10">
      <t>ショウキャク</t>
    </rPh>
    <rPh sb="11" eb="13">
      <t>ジョウキョウ</t>
    </rPh>
    <rPh sb="15" eb="16">
      <t>シメ</t>
    </rPh>
    <rPh sb="18" eb="20">
      <t>ユウケイ</t>
    </rPh>
    <rPh sb="20" eb="22">
      <t>コテイ</t>
    </rPh>
    <rPh sb="22" eb="23">
      <t>シ</t>
    </rPh>
    <rPh sb="23" eb="24">
      <t>サン</t>
    </rPh>
    <rPh sb="24" eb="26">
      <t>ゲンカ</t>
    </rPh>
    <rPh sb="26" eb="28">
      <t>ショウキャク</t>
    </rPh>
    <rPh sb="28" eb="29">
      <t>リツ</t>
    </rPh>
    <rPh sb="30" eb="32">
      <t>ルイジ</t>
    </rPh>
    <rPh sb="32" eb="34">
      <t>ダンタイ</t>
    </rPh>
    <rPh sb="34" eb="36">
      <t>ヘイキン</t>
    </rPh>
    <rPh sb="38" eb="39">
      <t>ヒク</t>
    </rPh>
    <rPh sb="43" eb="46">
      <t>ゼンネンド</t>
    </rPh>
    <rPh sb="48" eb="50">
      <t>ゾウカ</t>
    </rPh>
    <rPh sb="55" eb="57">
      <t>コンゴ</t>
    </rPh>
    <rPh sb="60" eb="62">
      <t>ゾウカ</t>
    </rPh>
    <rPh sb="64" eb="66">
      <t>ヨテイ</t>
    </rPh>
    <rPh sb="72" eb="74">
      <t>カンロ</t>
    </rPh>
    <rPh sb="75" eb="78">
      <t>ケイネンカ</t>
    </rPh>
    <rPh sb="79" eb="81">
      <t>ジョウキョウ</t>
    </rPh>
    <rPh sb="83" eb="84">
      <t>シメ</t>
    </rPh>
    <rPh sb="86" eb="88">
      <t>カンロ</t>
    </rPh>
    <rPh sb="88" eb="90">
      <t>ケイネン</t>
    </rPh>
    <rPh sb="90" eb="91">
      <t>カ</t>
    </rPh>
    <rPh sb="91" eb="92">
      <t>リツ</t>
    </rPh>
    <rPh sb="98" eb="100">
      <t>ヘイセイ</t>
    </rPh>
    <rPh sb="102" eb="103">
      <t>ネン</t>
    </rPh>
    <rPh sb="103" eb="104">
      <t>ド</t>
    </rPh>
    <rPh sb="105" eb="107">
      <t>コウシン</t>
    </rPh>
    <rPh sb="107" eb="109">
      <t>ジギョウ</t>
    </rPh>
    <rPh sb="112" eb="114">
      <t>カイショウ</t>
    </rPh>
    <rPh sb="119" eb="121">
      <t>コンゴ</t>
    </rPh>
    <rPh sb="121" eb="123">
      <t>タイヨウ</t>
    </rPh>
    <rPh sb="123" eb="125">
      <t>ネンスウ</t>
    </rPh>
    <rPh sb="126" eb="127">
      <t>コ</t>
    </rPh>
    <rPh sb="129" eb="131">
      <t>カンロ</t>
    </rPh>
    <rPh sb="132" eb="134">
      <t>オオハバ</t>
    </rPh>
    <rPh sb="135" eb="137">
      <t>ゾウカ</t>
    </rPh>
    <rPh sb="139" eb="141">
      <t>ヨテイ</t>
    </rPh>
    <rPh sb="147" eb="149">
      <t>カンロ</t>
    </rPh>
    <rPh sb="150" eb="152">
      <t>コウシン</t>
    </rPh>
    <rPh sb="152" eb="154">
      <t>トウシ</t>
    </rPh>
    <rPh sb="155" eb="157">
      <t>ジッシ</t>
    </rPh>
    <rPh sb="157" eb="159">
      <t>ジョウキョウ</t>
    </rPh>
    <rPh sb="161" eb="162">
      <t>シメ</t>
    </rPh>
    <rPh sb="164" eb="166">
      <t>カンロ</t>
    </rPh>
    <rPh sb="166" eb="168">
      <t>コウシン</t>
    </rPh>
    <rPh sb="168" eb="169">
      <t>リツ</t>
    </rPh>
    <rPh sb="170" eb="173">
      <t>ゼンネンド</t>
    </rPh>
    <rPh sb="175" eb="177">
      <t>ゾウカ</t>
    </rPh>
    <rPh sb="180" eb="182">
      <t>ルイジ</t>
    </rPh>
    <rPh sb="182" eb="184">
      <t>ダンタイ</t>
    </rPh>
    <rPh sb="184" eb="186">
      <t>ヘイキン</t>
    </rPh>
    <rPh sb="187" eb="189">
      <t>ドウトウ</t>
    </rPh>
    <rPh sb="197" eb="199">
      <t>コンゴ</t>
    </rPh>
    <rPh sb="200" eb="202">
      <t>カンロ</t>
    </rPh>
    <rPh sb="203" eb="206">
      <t>ロウキュウカ</t>
    </rPh>
    <rPh sb="207" eb="208">
      <t>スス</t>
    </rPh>
    <rPh sb="213" eb="215">
      <t>テキセツ</t>
    </rPh>
    <rPh sb="216" eb="218">
      <t>コウシン</t>
    </rPh>
    <rPh sb="218" eb="220">
      <t>ジギョウ</t>
    </rPh>
    <rPh sb="221" eb="223">
      <t>ジッシ</t>
    </rPh>
    <rPh sb="225" eb="227">
      <t>ヒツヨウ</t>
    </rPh>
    <phoneticPr fontId="4"/>
  </si>
  <si>
    <t>経営状態は現在のところ概ね健全であるといえるが、土地区画整理事業に伴う新たな配水管布設事業、老朽化した既存施設の更新、耐震化事業等の実施が必要となる一方で、節水機能を備えた機器の普及や節水意識の向上により、有収水量の伸び率が鈍化していることを踏まえ、平成28年度において策定したアセットマネジメントを踏まえた経営戦略を策定して、計画的な更新と経営基盤の強化等を図る必要がある。</t>
    <rPh sb="0" eb="2">
      <t>ケイエイ</t>
    </rPh>
    <rPh sb="2" eb="4">
      <t>ジョウタイ</t>
    </rPh>
    <rPh sb="5" eb="7">
      <t>ゲンザイ</t>
    </rPh>
    <rPh sb="11" eb="12">
      <t>オオム</t>
    </rPh>
    <rPh sb="13" eb="15">
      <t>ケンゼン</t>
    </rPh>
    <rPh sb="24" eb="26">
      <t>トチ</t>
    </rPh>
    <rPh sb="26" eb="28">
      <t>クカク</t>
    </rPh>
    <rPh sb="28" eb="30">
      <t>セイリ</t>
    </rPh>
    <rPh sb="30" eb="32">
      <t>ジギョウ</t>
    </rPh>
    <rPh sb="33" eb="34">
      <t>トモナ</t>
    </rPh>
    <rPh sb="35" eb="36">
      <t>アラ</t>
    </rPh>
    <rPh sb="38" eb="43">
      <t>ハイスイカンフセツ</t>
    </rPh>
    <rPh sb="43" eb="45">
      <t>ジギョウ</t>
    </rPh>
    <rPh sb="46" eb="49">
      <t>ロウキュウカ</t>
    </rPh>
    <rPh sb="51" eb="53">
      <t>キゾン</t>
    </rPh>
    <rPh sb="53" eb="55">
      <t>シセツ</t>
    </rPh>
    <rPh sb="56" eb="58">
      <t>コウシン</t>
    </rPh>
    <rPh sb="59" eb="62">
      <t>タイシンカ</t>
    </rPh>
    <rPh sb="62" eb="65">
      <t>ジギョウナド</t>
    </rPh>
    <rPh sb="66" eb="68">
      <t>ジッシ</t>
    </rPh>
    <rPh sb="69" eb="71">
      <t>ヒツヨウ</t>
    </rPh>
    <rPh sb="74" eb="76">
      <t>イッポウ</t>
    </rPh>
    <rPh sb="78" eb="80">
      <t>セッスイ</t>
    </rPh>
    <rPh sb="80" eb="82">
      <t>キノウ</t>
    </rPh>
    <rPh sb="83" eb="84">
      <t>ソナ</t>
    </rPh>
    <rPh sb="86" eb="88">
      <t>キキ</t>
    </rPh>
    <rPh sb="89" eb="91">
      <t>フキュウ</t>
    </rPh>
    <rPh sb="92" eb="94">
      <t>セッスイ</t>
    </rPh>
    <rPh sb="94" eb="96">
      <t>イシキ</t>
    </rPh>
    <rPh sb="97" eb="99">
      <t>コウジョウ</t>
    </rPh>
    <rPh sb="105" eb="107">
      <t>スイリョウ</t>
    </rPh>
    <rPh sb="108" eb="109">
      <t>ノ</t>
    </rPh>
    <rPh sb="110" eb="111">
      <t>リツ</t>
    </rPh>
    <rPh sb="112" eb="114">
      <t>ドンカ</t>
    </rPh>
    <rPh sb="121" eb="122">
      <t>フ</t>
    </rPh>
    <rPh sb="125" eb="127">
      <t>ヘイセイ</t>
    </rPh>
    <rPh sb="129" eb="131">
      <t>ネンド</t>
    </rPh>
    <rPh sb="135" eb="137">
      <t>サクテイ</t>
    </rPh>
    <rPh sb="150" eb="151">
      <t>フ</t>
    </rPh>
    <rPh sb="154" eb="156">
      <t>ケイエイ</t>
    </rPh>
    <rPh sb="156" eb="158">
      <t>センリャク</t>
    </rPh>
    <rPh sb="159" eb="161">
      <t>サクテイ</t>
    </rPh>
    <rPh sb="164" eb="167">
      <t>ケイカクテキ</t>
    </rPh>
    <rPh sb="168" eb="170">
      <t>コウシン</t>
    </rPh>
    <rPh sb="182" eb="1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</si>
</sst>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0.63</c:v>
                </c:pt>
                <c:pt idx="1">
                  <c:v>0.6</c:v>
                </c:pt>
                <c:pt idx="2">
                  <c:v>0.68</c:v>
                </c:pt>
                <c:pt idx="3">
                  <c:v>0.46</c:v>
                </c:pt>
                <c:pt idx="4">
                  <c:v>0.71</c:v>
                </c:pt>
              </c:numCache>
            </c:numRef>
          </c:val>
        </c:ser>
        <c:dLbls>
          <c:showLegendKey val="0"/>
          <c:showVal val="0"/>
          <c:showCatName val="0"/>
          <c:showSerName val="0"/>
          <c:showPercent val="0"/>
          <c:showBubbleSize val="0"/>
        </c:dLbls>
        <c:gapWidth val="150"/>
        <c:axId val="495098232"/>
        <c:axId val="4169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0.72</c:v>
                </c:pt>
                <c:pt idx="4">
                  <c:v>0.71</c:v>
                </c:pt>
              </c:numCache>
            </c:numRef>
          </c:val>
          <c:smooth val="0"/>
        </c:ser>
        <c:dLbls>
          <c:showLegendKey val="0"/>
          <c:showVal val="0"/>
          <c:showCatName val="0"/>
          <c:showSerName val="0"/>
          <c:showPercent val="0"/>
          <c:showBubbleSize val="0"/>
        </c:dLbls>
        <c:marker val="1"/>
        <c:smooth val="0"/>
        <c:axId val="495098232"/>
        <c:axId val="416948128"/>
      </c:lineChart>
      <c:dateAx>
        <c:axId val="495098232"/>
        <c:scaling>
          <c:orientation val="minMax"/>
        </c:scaling>
        <c:delete val="1"/>
        <c:axPos val="b"/>
        <c:numFmt formatCode="ge" sourceLinked="1"/>
        <c:majorTickMark val="none"/>
        <c:minorTickMark val="none"/>
        <c:tickLblPos val="none"/>
        <c:crossAx val="416948128"/>
        <c:crosses val="autoZero"/>
        <c:auto val="1"/>
        <c:lblOffset val="100"/>
        <c:baseTimeUnit val="years"/>
      </c:dateAx>
      <c:valAx>
        <c:axId val="4169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09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55.3</c:v>
                </c:pt>
                <c:pt idx="1">
                  <c:v>56.01</c:v>
                </c:pt>
                <c:pt idx="2">
                  <c:v>56.7</c:v>
                </c:pt>
                <c:pt idx="3">
                  <c:v>58.27</c:v>
                </c:pt>
                <c:pt idx="4">
                  <c:v>58.31</c:v>
                </c:pt>
              </c:numCache>
            </c:numRef>
          </c:val>
        </c:ser>
        <c:dLbls>
          <c:showLegendKey val="0"/>
          <c:showVal val="0"/>
          <c:showCatName val="0"/>
          <c:showSerName val="0"/>
          <c:showPercent val="0"/>
          <c:showBubbleSize val="0"/>
        </c:dLbls>
        <c:gapWidth val="150"/>
        <c:axId val="506055928"/>
        <c:axId val="50605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59.17</c:v>
                </c:pt>
                <c:pt idx="4">
                  <c:v>59.34</c:v>
                </c:pt>
              </c:numCache>
            </c:numRef>
          </c:val>
          <c:smooth val="0"/>
        </c:ser>
        <c:dLbls>
          <c:showLegendKey val="0"/>
          <c:showVal val="0"/>
          <c:showCatName val="0"/>
          <c:showSerName val="0"/>
          <c:showPercent val="0"/>
          <c:showBubbleSize val="0"/>
        </c:dLbls>
        <c:marker val="1"/>
        <c:smooth val="0"/>
        <c:axId val="506055928"/>
        <c:axId val="506055144"/>
      </c:lineChart>
      <c:dateAx>
        <c:axId val="506055928"/>
        <c:scaling>
          <c:orientation val="minMax"/>
        </c:scaling>
        <c:delete val="1"/>
        <c:axPos val="b"/>
        <c:numFmt formatCode="ge" sourceLinked="1"/>
        <c:majorTickMark val="none"/>
        <c:minorTickMark val="none"/>
        <c:tickLblPos val="none"/>
        <c:crossAx val="506055144"/>
        <c:crosses val="autoZero"/>
        <c:auto val="1"/>
        <c:lblOffset val="100"/>
        <c:baseTimeUnit val="years"/>
      </c:dateAx>
      <c:valAx>
        <c:axId val="50605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5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98</c:v>
                </c:pt>
                <c:pt idx="1">
                  <c:v>92.88</c:v>
                </c:pt>
                <c:pt idx="2">
                  <c:v>95.46</c:v>
                </c:pt>
                <c:pt idx="3">
                  <c:v>95.39</c:v>
                </c:pt>
                <c:pt idx="4">
                  <c:v>95.52</c:v>
                </c:pt>
              </c:numCache>
            </c:numRef>
          </c:val>
        </c:ser>
        <c:dLbls>
          <c:showLegendKey val="0"/>
          <c:showVal val="0"/>
          <c:showCatName val="0"/>
          <c:showSerName val="0"/>
          <c:showPercent val="0"/>
          <c:showBubbleSize val="0"/>
        </c:dLbls>
        <c:gapWidth val="150"/>
        <c:axId val="570437208"/>
        <c:axId val="5704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87.6</c:v>
                </c:pt>
                <c:pt idx="4">
                  <c:v>87.74</c:v>
                </c:pt>
              </c:numCache>
            </c:numRef>
          </c:val>
          <c:smooth val="0"/>
        </c:ser>
        <c:dLbls>
          <c:showLegendKey val="0"/>
          <c:showVal val="0"/>
          <c:showCatName val="0"/>
          <c:showSerName val="0"/>
          <c:showPercent val="0"/>
          <c:showBubbleSize val="0"/>
        </c:dLbls>
        <c:marker val="1"/>
        <c:smooth val="0"/>
        <c:axId val="570437208"/>
        <c:axId val="570440736"/>
      </c:lineChart>
      <c:dateAx>
        <c:axId val="570437208"/>
        <c:scaling>
          <c:orientation val="minMax"/>
        </c:scaling>
        <c:delete val="1"/>
        <c:axPos val="b"/>
        <c:numFmt formatCode="ge" sourceLinked="1"/>
        <c:majorTickMark val="none"/>
        <c:minorTickMark val="none"/>
        <c:tickLblPos val="none"/>
        <c:crossAx val="570440736"/>
        <c:crosses val="autoZero"/>
        <c:auto val="1"/>
        <c:lblOffset val="100"/>
        <c:baseTimeUnit val="years"/>
      </c:dateAx>
      <c:valAx>
        <c:axId val="5704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43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107.47</c:v>
                </c:pt>
                <c:pt idx="1">
                  <c:v>104.35</c:v>
                </c:pt>
                <c:pt idx="2">
                  <c:v>106.37</c:v>
                </c:pt>
                <c:pt idx="3">
                  <c:v>120.23</c:v>
                </c:pt>
                <c:pt idx="4">
                  <c:v>123.1</c:v>
                </c:pt>
              </c:numCache>
            </c:numRef>
          </c:val>
        </c:ser>
        <c:dLbls>
          <c:showLegendKey val="0"/>
          <c:showVal val="0"/>
          <c:showCatName val="0"/>
          <c:showSerName val="0"/>
          <c:showPercent val="0"/>
          <c:showBubbleSize val="0"/>
        </c:dLbls>
        <c:gapWidth val="150"/>
        <c:axId val="416951656"/>
        <c:axId val="4169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111.96</c:v>
                </c:pt>
                <c:pt idx="4">
                  <c:v>112.69</c:v>
                </c:pt>
              </c:numCache>
            </c:numRef>
          </c:val>
          <c:smooth val="0"/>
        </c:ser>
        <c:dLbls>
          <c:showLegendKey val="0"/>
          <c:showVal val="0"/>
          <c:showCatName val="0"/>
          <c:showSerName val="0"/>
          <c:showPercent val="0"/>
          <c:showBubbleSize val="0"/>
        </c:dLbls>
        <c:marker val="1"/>
        <c:smooth val="0"/>
        <c:axId val="416951656"/>
        <c:axId val="416951264"/>
      </c:lineChart>
      <c:dateAx>
        <c:axId val="416951656"/>
        <c:scaling>
          <c:orientation val="minMax"/>
        </c:scaling>
        <c:delete val="1"/>
        <c:axPos val="b"/>
        <c:numFmt formatCode="ge" sourceLinked="1"/>
        <c:majorTickMark val="none"/>
        <c:minorTickMark val="none"/>
        <c:tickLblPos val="none"/>
        <c:crossAx val="416951264"/>
        <c:crosses val="autoZero"/>
        <c:auto val="1"/>
        <c:lblOffset val="100"/>
        <c:baseTimeUnit val="years"/>
      </c:dateAx>
      <c:valAx>
        <c:axId val="41695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695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39.799999999999997</c:v>
                </c:pt>
                <c:pt idx="1">
                  <c:v>40.86</c:v>
                </c:pt>
                <c:pt idx="2">
                  <c:v>40.770000000000003</c:v>
                </c:pt>
                <c:pt idx="3">
                  <c:v>41.97</c:v>
                </c:pt>
                <c:pt idx="4">
                  <c:v>42.82</c:v>
                </c:pt>
              </c:numCache>
            </c:numRef>
          </c:val>
        </c:ser>
        <c:dLbls>
          <c:showLegendKey val="0"/>
          <c:showVal val="0"/>
          <c:showCatName val="0"/>
          <c:showSerName val="0"/>
          <c:showPercent val="0"/>
          <c:showBubbleSize val="0"/>
        </c:dLbls>
        <c:gapWidth val="150"/>
        <c:axId val="416950088"/>
        <c:axId val="41695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45.25</c:v>
                </c:pt>
                <c:pt idx="4">
                  <c:v>46.27</c:v>
                </c:pt>
              </c:numCache>
            </c:numRef>
          </c:val>
          <c:smooth val="0"/>
        </c:ser>
        <c:dLbls>
          <c:showLegendKey val="0"/>
          <c:showVal val="0"/>
          <c:showCatName val="0"/>
          <c:showSerName val="0"/>
          <c:showPercent val="0"/>
          <c:showBubbleSize val="0"/>
        </c:dLbls>
        <c:marker val="1"/>
        <c:smooth val="0"/>
        <c:axId val="416950088"/>
        <c:axId val="416953224"/>
      </c:lineChart>
      <c:dateAx>
        <c:axId val="416950088"/>
        <c:scaling>
          <c:orientation val="minMax"/>
        </c:scaling>
        <c:delete val="1"/>
        <c:axPos val="b"/>
        <c:numFmt formatCode="ge" sourceLinked="1"/>
        <c:majorTickMark val="none"/>
        <c:minorTickMark val="none"/>
        <c:tickLblPos val="none"/>
        <c:crossAx val="416953224"/>
        <c:crosses val="autoZero"/>
        <c:auto val="1"/>
        <c:lblOffset val="100"/>
        <c:baseTimeUnit val="years"/>
      </c:dateAx>
      <c:valAx>
        <c:axId val="41695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95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0.47</c:v>
                </c:pt>
                <c:pt idx="1">
                  <c:v>0.55000000000000004</c:v>
                </c:pt>
                <c:pt idx="2">
                  <c:v>0.7</c:v>
                </c:pt>
                <c:pt idx="3">
                  <c:v>0.9</c:v>
                </c:pt>
                <c:pt idx="4" formatCode="#,##0.00;&quot;△&quot;#,##0.00">
                  <c:v>0</c:v>
                </c:pt>
              </c:numCache>
            </c:numRef>
          </c:val>
        </c:ser>
        <c:dLbls>
          <c:showLegendKey val="0"/>
          <c:showVal val="0"/>
          <c:showCatName val="0"/>
          <c:showSerName val="0"/>
          <c:showPercent val="0"/>
          <c:showBubbleSize val="0"/>
        </c:dLbls>
        <c:gapWidth val="150"/>
        <c:axId val="416954400"/>
        <c:axId val="41695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10.71</c:v>
                </c:pt>
                <c:pt idx="4">
                  <c:v>10.93</c:v>
                </c:pt>
              </c:numCache>
            </c:numRef>
          </c:val>
          <c:smooth val="0"/>
        </c:ser>
        <c:dLbls>
          <c:showLegendKey val="0"/>
          <c:showVal val="0"/>
          <c:showCatName val="0"/>
          <c:showSerName val="0"/>
          <c:showPercent val="0"/>
          <c:showBubbleSize val="0"/>
        </c:dLbls>
        <c:marker val="1"/>
        <c:smooth val="0"/>
        <c:axId val="416954400"/>
        <c:axId val="416954008"/>
      </c:lineChart>
      <c:dateAx>
        <c:axId val="416954400"/>
        <c:scaling>
          <c:orientation val="minMax"/>
        </c:scaling>
        <c:delete val="1"/>
        <c:axPos val="b"/>
        <c:numFmt formatCode="ge" sourceLinked="1"/>
        <c:majorTickMark val="none"/>
        <c:minorTickMark val="none"/>
        <c:tickLblPos val="none"/>
        <c:crossAx val="416954008"/>
        <c:crosses val="autoZero"/>
        <c:auto val="1"/>
        <c:lblOffset val="100"/>
        <c:baseTimeUnit val="years"/>
      </c:dateAx>
      <c:valAx>
        <c:axId val="41695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9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6948520"/>
        <c:axId val="4169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0.41</c:v>
                </c:pt>
                <c:pt idx="4">
                  <c:v>0.54</c:v>
                </c:pt>
              </c:numCache>
            </c:numRef>
          </c:val>
          <c:smooth val="0"/>
        </c:ser>
        <c:dLbls>
          <c:showLegendKey val="0"/>
          <c:showVal val="0"/>
          <c:showCatName val="0"/>
          <c:showSerName val="0"/>
          <c:showPercent val="0"/>
          <c:showBubbleSize val="0"/>
        </c:dLbls>
        <c:marker val="1"/>
        <c:smooth val="0"/>
        <c:axId val="416948520"/>
        <c:axId val="416949696"/>
      </c:lineChart>
      <c:dateAx>
        <c:axId val="416948520"/>
        <c:scaling>
          <c:orientation val="minMax"/>
        </c:scaling>
        <c:delete val="1"/>
        <c:axPos val="b"/>
        <c:numFmt formatCode="ge" sourceLinked="1"/>
        <c:majorTickMark val="none"/>
        <c:minorTickMark val="none"/>
        <c:tickLblPos val="none"/>
        <c:crossAx val="416949696"/>
        <c:crosses val="autoZero"/>
        <c:auto val="1"/>
        <c:lblOffset val="100"/>
        <c:baseTimeUnit val="years"/>
      </c:dateAx>
      <c:valAx>
        <c:axId val="416949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694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521.16</c:v>
                </c:pt>
                <c:pt idx="1">
                  <c:v>477.76</c:v>
                </c:pt>
                <c:pt idx="2">
                  <c:v>681.07</c:v>
                </c:pt>
                <c:pt idx="3">
                  <c:v>501.24</c:v>
                </c:pt>
                <c:pt idx="4">
                  <c:v>671.94</c:v>
                </c:pt>
              </c:numCache>
            </c:numRef>
          </c:val>
        </c:ser>
        <c:dLbls>
          <c:showLegendKey val="0"/>
          <c:showVal val="0"/>
          <c:showCatName val="0"/>
          <c:showSerName val="0"/>
          <c:showPercent val="0"/>
          <c:showBubbleSize val="0"/>
        </c:dLbls>
        <c:gapWidth val="150"/>
        <c:axId val="506053576"/>
        <c:axId val="5060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335.95</c:v>
                </c:pt>
                <c:pt idx="4">
                  <c:v>346.59</c:v>
                </c:pt>
              </c:numCache>
            </c:numRef>
          </c:val>
          <c:smooth val="0"/>
        </c:ser>
        <c:dLbls>
          <c:showLegendKey val="0"/>
          <c:showVal val="0"/>
          <c:showCatName val="0"/>
          <c:showSerName val="0"/>
          <c:showPercent val="0"/>
          <c:showBubbleSize val="0"/>
        </c:dLbls>
        <c:marker val="1"/>
        <c:smooth val="0"/>
        <c:axId val="506053576"/>
        <c:axId val="506053184"/>
      </c:lineChart>
      <c:dateAx>
        <c:axId val="506053576"/>
        <c:scaling>
          <c:orientation val="minMax"/>
        </c:scaling>
        <c:delete val="1"/>
        <c:axPos val="b"/>
        <c:numFmt formatCode="ge" sourceLinked="1"/>
        <c:majorTickMark val="none"/>
        <c:minorTickMark val="none"/>
        <c:tickLblPos val="none"/>
        <c:crossAx val="506053184"/>
        <c:crosses val="autoZero"/>
        <c:auto val="1"/>
        <c:lblOffset val="100"/>
        <c:baseTimeUnit val="years"/>
      </c:dateAx>
      <c:valAx>
        <c:axId val="50605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605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131.6</c:v>
                </c:pt>
                <c:pt idx="1">
                  <c:v>152.82</c:v>
                </c:pt>
                <c:pt idx="2">
                  <c:v>168.06</c:v>
                </c:pt>
                <c:pt idx="3">
                  <c:v>170.76</c:v>
                </c:pt>
                <c:pt idx="4">
                  <c:v>173.04</c:v>
                </c:pt>
              </c:numCache>
            </c:numRef>
          </c:val>
        </c:ser>
        <c:dLbls>
          <c:showLegendKey val="0"/>
          <c:showVal val="0"/>
          <c:showCatName val="0"/>
          <c:showSerName val="0"/>
          <c:showPercent val="0"/>
          <c:showBubbleSize val="0"/>
        </c:dLbls>
        <c:gapWidth val="150"/>
        <c:axId val="506052008"/>
        <c:axId val="5060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319.82</c:v>
                </c:pt>
                <c:pt idx="4">
                  <c:v>312.02999999999997</c:v>
                </c:pt>
              </c:numCache>
            </c:numRef>
          </c:val>
          <c:smooth val="0"/>
        </c:ser>
        <c:dLbls>
          <c:showLegendKey val="0"/>
          <c:showVal val="0"/>
          <c:showCatName val="0"/>
          <c:showSerName val="0"/>
          <c:showPercent val="0"/>
          <c:showBubbleSize val="0"/>
        </c:dLbls>
        <c:marker val="1"/>
        <c:smooth val="0"/>
        <c:axId val="506052008"/>
        <c:axId val="506051616"/>
      </c:lineChart>
      <c:dateAx>
        <c:axId val="506052008"/>
        <c:scaling>
          <c:orientation val="minMax"/>
        </c:scaling>
        <c:delete val="1"/>
        <c:axPos val="b"/>
        <c:numFmt formatCode="ge" sourceLinked="1"/>
        <c:majorTickMark val="none"/>
        <c:minorTickMark val="none"/>
        <c:tickLblPos val="none"/>
        <c:crossAx val="506051616"/>
        <c:crosses val="autoZero"/>
        <c:auto val="1"/>
        <c:lblOffset val="100"/>
        <c:baseTimeUnit val="years"/>
      </c:dateAx>
      <c:valAx>
        <c:axId val="506051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605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99.84</c:v>
                </c:pt>
                <c:pt idx="1">
                  <c:v>93.18</c:v>
                </c:pt>
                <c:pt idx="2">
                  <c:v>97.18</c:v>
                </c:pt>
                <c:pt idx="3">
                  <c:v>124</c:v>
                </c:pt>
                <c:pt idx="4">
                  <c:v>128.03</c:v>
                </c:pt>
              </c:numCache>
            </c:numRef>
          </c:val>
        </c:ser>
        <c:dLbls>
          <c:showLegendKey val="0"/>
          <c:showVal val="0"/>
          <c:showCatName val="0"/>
          <c:showSerName val="0"/>
          <c:showPercent val="0"/>
          <c:showBubbleSize val="0"/>
        </c:dLbls>
        <c:gapWidth val="150"/>
        <c:axId val="506050440"/>
        <c:axId val="5060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105.21</c:v>
                </c:pt>
                <c:pt idx="4">
                  <c:v>105.71</c:v>
                </c:pt>
              </c:numCache>
            </c:numRef>
          </c:val>
          <c:smooth val="0"/>
        </c:ser>
        <c:dLbls>
          <c:showLegendKey val="0"/>
          <c:showVal val="0"/>
          <c:showCatName val="0"/>
          <c:showSerName val="0"/>
          <c:showPercent val="0"/>
          <c:showBubbleSize val="0"/>
        </c:dLbls>
        <c:marker val="1"/>
        <c:smooth val="0"/>
        <c:axId val="506050440"/>
        <c:axId val="506050048"/>
      </c:lineChart>
      <c:dateAx>
        <c:axId val="506050440"/>
        <c:scaling>
          <c:orientation val="minMax"/>
        </c:scaling>
        <c:delete val="1"/>
        <c:axPos val="b"/>
        <c:numFmt formatCode="ge" sourceLinked="1"/>
        <c:majorTickMark val="none"/>
        <c:minorTickMark val="none"/>
        <c:tickLblPos val="none"/>
        <c:crossAx val="506050048"/>
        <c:crosses val="autoZero"/>
        <c:auto val="1"/>
        <c:lblOffset val="100"/>
        <c:baseTimeUnit val="years"/>
      </c:dateAx>
      <c:valAx>
        <c:axId val="5060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5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113.77</c:v>
                </c:pt>
                <c:pt idx="1">
                  <c:v>122.01</c:v>
                </c:pt>
                <c:pt idx="2">
                  <c:v>116.67</c:v>
                </c:pt>
                <c:pt idx="3">
                  <c:v>91.36</c:v>
                </c:pt>
                <c:pt idx="4">
                  <c:v>88.29</c:v>
                </c:pt>
              </c:numCache>
            </c:numRef>
          </c:val>
        </c:ser>
        <c:dLbls>
          <c:showLegendKey val="0"/>
          <c:showVal val="0"/>
          <c:showCatName val="0"/>
          <c:showSerName val="0"/>
          <c:showPercent val="0"/>
          <c:showBubbleSize val="0"/>
        </c:dLbls>
        <c:gapWidth val="150"/>
        <c:axId val="506053968"/>
        <c:axId val="50604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162.59</c:v>
                </c:pt>
                <c:pt idx="4">
                  <c:v>162.15</c:v>
                </c:pt>
              </c:numCache>
            </c:numRef>
          </c:val>
          <c:smooth val="0"/>
        </c:ser>
        <c:dLbls>
          <c:showLegendKey val="0"/>
          <c:showVal val="0"/>
          <c:showCatName val="0"/>
          <c:showSerName val="0"/>
          <c:showPercent val="0"/>
          <c:showBubbleSize val="0"/>
        </c:dLbls>
        <c:marker val="1"/>
        <c:smooth val="0"/>
        <c:axId val="506053968"/>
        <c:axId val="506048872"/>
      </c:lineChart>
      <c:dateAx>
        <c:axId val="506053968"/>
        <c:scaling>
          <c:orientation val="minMax"/>
        </c:scaling>
        <c:delete val="1"/>
        <c:axPos val="b"/>
        <c:numFmt formatCode="ge" sourceLinked="1"/>
        <c:majorTickMark val="none"/>
        <c:minorTickMark val="none"/>
        <c:tickLblPos val="none"/>
        <c:crossAx val="506048872"/>
        <c:crosses val="autoZero"/>
        <c:auto val="1"/>
        <c:lblOffset val="100"/>
        <c:baseTimeUnit val="years"/>
      </c:dateAx>
      <c:valAx>
        <c:axId val="50604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5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31" zoomScaleNormal="100" workbookViewId="0">
      <selection activeCell="BH8" sqref="B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石川県　野々市市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51637</v>
      </c>
      <c r="AJ8" s="56"/>
      <c r="AK8" s="56"/>
      <c r="AL8" s="56"/>
      <c r="AM8" s="56"/>
      <c r="AN8" s="56"/>
      <c r="AO8" s="56"/>
      <c r="AP8" s="57"/>
      <c r="AQ8" s="47">
        <f>データ!R6</f>
        <v>13.56</v>
      </c>
      <c r="AR8" s="47"/>
      <c r="AS8" s="47"/>
      <c r="AT8" s="47"/>
      <c r="AU8" s="47"/>
      <c r="AV8" s="47"/>
      <c r="AW8" s="47"/>
      <c r="AX8" s="47"/>
      <c r="AY8" s="47">
        <f>データ!S6</f>
        <v>3808.04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86.34</v>
      </c>
      <c r="K10" s="47"/>
      <c r="L10" s="47"/>
      <c r="M10" s="47"/>
      <c r="N10" s="47"/>
      <c r="O10" s="47"/>
      <c r="P10" s="47"/>
      <c r="Q10" s="47"/>
      <c r="R10" s="47">
        <f>データ!O6</f>
        <v>98.57</v>
      </c>
      <c r="S10" s="47"/>
      <c r="T10" s="47"/>
      <c r="U10" s="47"/>
      <c r="V10" s="47"/>
      <c r="W10" s="47"/>
      <c r="X10" s="47"/>
      <c r="Y10" s="47"/>
      <c r="Z10" s="78">
        <f>データ!P6</f>
        <v>2084</v>
      </c>
      <c r="AA10" s="78"/>
      <c r="AB10" s="78"/>
      <c r="AC10" s="78"/>
      <c r="AD10" s="78"/>
      <c r="AE10" s="78"/>
      <c r="AF10" s="78"/>
      <c r="AG10" s="78"/>
      <c r="AH10" s="2"/>
      <c r="AI10" s="78">
        <f>データ!T6</f>
        <v>50627</v>
      </c>
      <c r="AJ10" s="78"/>
      <c r="AK10" s="78"/>
      <c r="AL10" s="78"/>
      <c r="AM10" s="78"/>
      <c r="AN10" s="78"/>
      <c r="AO10" s="78"/>
      <c r="AP10" s="78"/>
      <c r="AQ10" s="47">
        <f>データ!U6</f>
        <v>11.31</v>
      </c>
      <c r="AR10" s="47"/>
      <c r="AS10" s="47"/>
      <c r="AT10" s="47"/>
      <c r="AU10" s="47"/>
      <c r="AV10" s="47"/>
      <c r="AW10" s="47"/>
      <c r="AX10" s="47"/>
      <c r="AY10" s="47">
        <f>データ!V6</f>
        <v>4476.3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172120</v>
      </c>
      <c r="D6" s="31">
        <f t="shared" si="3"/>
        <v>46</v>
      </c>
      <c r="E6" s="31">
        <f t="shared" si="3"/>
        <v>1</v>
      </c>
      <c r="F6" s="31">
        <f t="shared" si="3"/>
        <v>0</v>
      </c>
      <c r="G6" s="31">
        <f t="shared" si="3"/>
        <v>1</v>
      </c>
      <c r="H6" s="31" t="str">
        <f t="shared" si="3"/>
        <v>石川県　野々市市</v>
      </c>
      <c r="I6" s="31" t="str">
        <f t="shared" si="3"/>
        <v>法適用</v>
      </c>
      <c r="J6" s="31" t="str">
        <f t="shared" si="3"/>
        <v>水道事業</v>
      </c>
      <c r="K6" s="31" t="str">
        <f t="shared" si="3"/>
        <v>末端給水事業</v>
      </c>
      <c r="L6" s="31" t="str">
        <f t="shared" si="3"/>
        <v>A4</v>
      </c>
      <c r="M6" s="32" t="str">
        <f t="shared" si="3"/>
        <v>-</v>
      </c>
      <c r="N6" s="32">
        <f t="shared" si="3"/>
        <v>86.34</v>
      </c>
      <c r="O6" s="32">
        <f t="shared" si="3"/>
        <v>98.57</v>
      </c>
      <c r="P6" s="32">
        <f t="shared" si="3"/>
        <v>2084</v>
      </c>
      <c r="Q6" s="32">
        <f t="shared" si="3"/>
        <v>51637</v>
      </c>
      <c r="R6" s="32">
        <f t="shared" si="3"/>
        <v>13.56</v>
      </c>
      <c r="S6" s="32">
        <f t="shared" si="3"/>
        <v>3808.04</v>
      </c>
      <c r="T6" s="32">
        <f t="shared" si="3"/>
        <v>50627</v>
      </c>
      <c r="U6" s="32">
        <f t="shared" si="3"/>
        <v>11.31</v>
      </c>
      <c r="V6" s="32">
        <f t="shared" si="3"/>
        <v>4476.3</v>
      </c>
      <c r="W6" s="33">
        <f>IF(W7="",NA(),W7)</f>
        <v>107.47</v>
      </c>
      <c r="X6" s="33">
        <f t="shared" ref="X6:AF6" si="4">IF(X7="",NA(),X7)</f>
        <v>104.35</v>
      </c>
      <c r="Y6" s="33">
        <f t="shared" si="4"/>
        <v>106.37</v>
      </c>
      <c r="Z6" s="33">
        <f t="shared" si="4"/>
        <v>120.23</v>
      </c>
      <c r="AA6" s="33">
        <f t="shared" si="4"/>
        <v>123.1</v>
      </c>
      <c r="AB6" s="33">
        <f t="shared" si="4"/>
        <v>105.61</v>
      </c>
      <c r="AC6" s="33">
        <f t="shared" si="4"/>
        <v>106.41</v>
      </c>
      <c r="AD6" s="33">
        <f t="shared" si="4"/>
        <v>106.89</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0.41</v>
      </c>
      <c r="AQ6" s="33">
        <f t="shared" si="5"/>
        <v>0.54</v>
      </c>
      <c r="AR6" s="32" t="str">
        <f>IF(AR7="","",IF(AR7="-","【-】","【"&amp;SUBSTITUTE(TEXT(AR7,"#,##0.00"),"-","△")&amp;"】"))</f>
        <v>【0.87】</v>
      </c>
      <c r="AS6" s="33">
        <f>IF(AS7="",NA(),AS7)</f>
        <v>521.16</v>
      </c>
      <c r="AT6" s="33">
        <f t="shared" ref="AT6:BB6" si="6">IF(AT7="",NA(),AT7)</f>
        <v>477.76</v>
      </c>
      <c r="AU6" s="33">
        <f t="shared" si="6"/>
        <v>681.07</v>
      </c>
      <c r="AV6" s="33">
        <f t="shared" si="6"/>
        <v>501.24</v>
      </c>
      <c r="AW6" s="33">
        <f t="shared" si="6"/>
        <v>671.94</v>
      </c>
      <c r="AX6" s="33">
        <f t="shared" si="6"/>
        <v>832.37</v>
      </c>
      <c r="AY6" s="33">
        <f t="shared" si="6"/>
        <v>852.01</v>
      </c>
      <c r="AZ6" s="33">
        <f t="shared" si="6"/>
        <v>909.68</v>
      </c>
      <c r="BA6" s="33">
        <f t="shared" si="6"/>
        <v>335.95</v>
      </c>
      <c r="BB6" s="33">
        <f t="shared" si="6"/>
        <v>346.59</v>
      </c>
      <c r="BC6" s="32" t="str">
        <f>IF(BC7="","",IF(BC7="-","【-】","【"&amp;SUBSTITUTE(TEXT(BC7,"#,##0.00"),"-","△")&amp;"】"))</f>
        <v>【262.74】</v>
      </c>
      <c r="BD6" s="33">
        <f>IF(BD7="",NA(),BD7)</f>
        <v>131.6</v>
      </c>
      <c r="BE6" s="33">
        <f t="shared" ref="BE6:BM6" si="7">IF(BE7="",NA(),BE7)</f>
        <v>152.82</v>
      </c>
      <c r="BF6" s="33">
        <f t="shared" si="7"/>
        <v>168.06</v>
      </c>
      <c r="BG6" s="33">
        <f t="shared" si="7"/>
        <v>170.76</v>
      </c>
      <c r="BH6" s="33">
        <f t="shared" si="7"/>
        <v>173.04</v>
      </c>
      <c r="BI6" s="33">
        <f t="shared" si="7"/>
        <v>403.15</v>
      </c>
      <c r="BJ6" s="33">
        <f t="shared" si="7"/>
        <v>391.4</v>
      </c>
      <c r="BK6" s="33">
        <f t="shared" si="7"/>
        <v>382.65</v>
      </c>
      <c r="BL6" s="33">
        <f t="shared" si="7"/>
        <v>319.82</v>
      </c>
      <c r="BM6" s="33">
        <f t="shared" si="7"/>
        <v>312.02999999999997</v>
      </c>
      <c r="BN6" s="32" t="str">
        <f>IF(BN7="","",IF(BN7="-","【-】","【"&amp;SUBSTITUTE(TEXT(BN7,"#,##0.00"),"-","△")&amp;"】"))</f>
        <v>【276.38】</v>
      </c>
      <c r="BO6" s="33">
        <f>IF(BO7="",NA(),BO7)</f>
        <v>99.84</v>
      </c>
      <c r="BP6" s="33">
        <f t="shared" ref="BP6:BX6" si="8">IF(BP7="",NA(),BP7)</f>
        <v>93.18</v>
      </c>
      <c r="BQ6" s="33">
        <f t="shared" si="8"/>
        <v>97.18</v>
      </c>
      <c r="BR6" s="33">
        <f t="shared" si="8"/>
        <v>124</v>
      </c>
      <c r="BS6" s="33">
        <f t="shared" si="8"/>
        <v>128.03</v>
      </c>
      <c r="BT6" s="33">
        <f t="shared" si="8"/>
        <v>94.86</v>
      </c>
      <c r="BU6" s="33">
        <f t="shared" si="8"/>
        <v>95.91</v>
      </c>
      <c r="BV6" s="33">
        <f t="shared" si="8"/>
        <v>96.1</v>
      </c>
      <c r="BW6" s="33">
        <f t="shared" si="8"/>
        <v>105.21</v>
      </c>
      <c r="BX6" s="33">
        <f t="shared" si="8"/>
        <v>105.71</v>
      </c>
      <c r="BY6" s="32" t="str">
        <f>IF(BY7="","",IF(BY7="-","【-】","【"&amp;SUBSTITUTE(TEXT(BY7,"#,##0.00"),"-","△")&amp;"】"))</f>
        <v>【104.99】</v>
      </c>
      <c r="BZ6" s="33">
        <f>IF(BZ7="",NA(),BZ7)</f>
        <v>113.77</v>
      </c>
      <c r="CA6" s="33">
        <f t="shared" ref="CA6:CI6" si="9">IF(CA7="",NA(),CA7)</f>
        <v>122.01</v>
      </c>
      <c r="CB6" s="33">
        <f t="shared" si="9"/>
        <v>116.67</v>
      </c>
      <c r="CC6" s="33">
        <f t="shared" si="9"/>
        <v>91.36</v>
      </c>
      <c r="CD6" s="33">
        <f t="shared" si="9"/>
        <v>88.29</v>
      </c>
      <c r="CE6" s="33">
        <f t="shared" si="9"/>
        <v>179.14</v>
      </c>
      <c r="CF6" s="33">
        <f t="shared" si="9"/>
        <v>179.29</v>
      </c>
      <c r="CG6" s="33">
        <f t="shared" si="9"/>
        <v>178.39</v>
      </c>
      <c r="CH6" s="33">
        <f t="shared" si="9"/>
        <v>162.59</v>
      </c>
      <c r="CI6" s="33">
        <f t="shared" si="9"/>
        <v>162.15</v>
      </c>
      <c r="CJ6" s="32" t="str">
        <f>IF(CJ7="","",IF(CJ7="-","【-】","【"&amp;SUBSTITUTE(TEXT(CJ7,"#,##0.00"),"-","△")&amp;"】"))</f>
        <v>【163.72】</v>
      </c>
      <c r="CK6" s="33">
        <f>IF(CK7="",NA(),CK7)</f>
        <v>55.3</v>
      </c>
      <c r="CL6" s="33">
        <f t="shared" ref="CL6:CT6" si="10">IF(CL7="",NA(),CL7)</f>
        <v>56.01</v>
      </c>
      <c r="CM6" s="33">
        <f t="shared" si="10"/>
        <v>56.7</v>
      </c>
      <c r="CN6" s="33">
        <f t="shared" si="10"/>
        <v>58.27</v>
      </c>
      <c r="CO6" s="33">
        <f t="shared" si="10"/>
        <v>58.31</v>
      </c>
      <c r="CP6" s="33">
        <f t="shared" si="10"/>
        <v>58.76</v>
      </c>
      <c r="CQ6" s="33">
        <f t="shared" si="10"/>
        <v>59.09</v>
      </c>
      <c r="CR6" s="33">
        <f t="shared" si="10"/>
        <v>59.23</v>
      </c>
      <c r="CS6" s="33">
        <f t="shared" si="10"/>
        <v>59.17</v>
      </c>
      <c r="CT6" s="33">
        <f t="shared" si="10"/>
        <v>59.34</v>
      </c>
      <c r="CU6" s="32" t="str">
        <f>IF(CU7="","",IF(CU7="-","【-】","【"&amp;SUBSTITUTE(TEXT(CU7,"#,##0.00"),"-","△")&amp;"】"))</f>
        <v>【59.76】</v>
      </c>
      <c r="CV6" s="33">
        <f>IF(CV7="",NA(),CV7)</f>
        <v>98</v>
      </c>
      <c r="CW6" s="33">
        <f t="shared" ref="CW6:DE6" si="11">IF(CW7="",NA(),CW7)</f>
        <v>92.88</v>
      </c>
      <c r="CX6" s="33">
        <f t="shared" si="11"/>
        <v>95.46</v>
      </c>
      <c r="CY6" s="33">
        <f t="shared" si="11"/>
        <v>95.39</v>
      </c>
      <c r="CZ6" s="33">
        <f t="shared" si="11"/>
        <v>95.52</v>
      </c>
      <c r="DA6" s="33">
        <f t="shared" si="11"/>
        <v>84.87</v>
      </c>
      <c r="DB6" s="33">
        <f t="shared" si="11"/>
        <v>85.4</v>
      </c>
      <c r="DC6" s="33">
        <f t="shared" si="11"/>
        <v>85.53</v>
      </c>
      <c r="DD6" s="33">
        <f t="shared" si="11"/>
        <v>87.6</v>
      </c>
      <c r="DE6" s="33">
        <f t="shared" si="11"/>
        <v>87.74</v>
      </c>
      <c r="DF6" s="32" t="str">
        <f>IF(DF7="","",IF(DF7="-","【-】","【"&amp;SUBSTITUTE(TEXT(DF7,"#,##0.00"),"-","△")&amp;"】"))</f>
        <v>【89.95】</v>
      </c>
      <c r="DG6" s="33">
        <f>IF(DG7="",NA(),DG7)</f>
        <v>39.799999999999997</v>
      </c>
      <c r="DH6" s="33">
        <f t="shared" ref="DH6:DP6" si="12">IF(DH7="",NA(),DH7)</f>
        <v>40.86</v>
      </c>
      <c r="DI6" s="33">
        <f t="shared" si="12"/>
        <v>40.770000000000003</v>
      </c>
      <c r="DJ6" s="33">
        <f t="shared" si="12"/>
        <v>41.97</v>
      </c>
      <c r="DK6" s="33">
        <f t="shared" si="12"/>
        <v>42.82</v>
      </c>
      <c r="DL6" s="33">
        <f t="shared" si="12"/>
        <v>35.53</v>
      </c>
      <c r="DM6" s="33">
        <f t="shared" si="12"/>
        <v>36.36</v>
      </c>
      <c r="DN6" s="33">
        <f t="shared" si="12"/>
        <v>37.340000000000003</v>
      </c>
      <c r="DO6" s="33">
        <f t="shared" si="12"/>
        <v>45.25</v>
      </c>
      <c r="DP6" s="33">
        <f t="shared" si="12"/>
        <v>46.27</v>
      </c>
      <c r="DQ6" s="32" t="str">
        <f>IF(DQ7="","",IF(DQ7="-","【-】","【"&amp;SUBSTITUTE(TEXT(DQ7,"#,##0.00"),"-","△")&amp;"】"))</f>
        <v>【47.18】</v>
      </c>
      <c r="DR6" s="33">
        <f>IF(DR7="",NA(),DR7)</f>
        <v>0.47</v>
      </c>
      <c r="DS6" s="33">
        <f t="shared" ref="DS6:EA6" si="13">IF(DS7="",NA(),DS7)</f>
        <v>0.55000000000000004</v>
      </c>
      <c r="DT6" s="33">
        <f t="shared" si="13"/>
        <v>0.7</v>
      </c>
      <c r="DU6" s="33">
        <f t="shared" si="13"/>
        <v>0.9</v>
      </c>
      <c r="DV6" s="32">
        <f t="shared" si="13"/>
        <v>0</v>
      </c>
      <c r="DW6" s="33">
        <f t="shared" si="13"/>
        <v>6.47</v>
      </c>
      <c r="DX6" s="33">
        <f t="shared" si="13"/>
        <v>7.8</v>
      </c>
      <c r="DY6" s="33">
        <f t="shared" si="13"/>
        <v>8.39</v>
      </c>
      <c r="DZ6" s="33">
        <f t="shared" si="13"/>
        <v>10.71</v>
      </c>
      <c r="EA6" s="33">
        <f t="shared" si="13"/>
        <v>10.93</v>
      </c>
      <c r="EB6" s="32" t="str">
        <f>IF(EB7="","",IF(EB7="-","【-】","【"&amp;SUBSTITUTE(TEXT(EB7,"#,##0.00"),"-","△")&amp;"】"))</f>
        <v>【13.18】</v>
      </c>
      <c r="EC6" s="33">
        <f>IF(EC7="",NA(),EC7)</f>
        <v>0.63</v>
      </c>
      <c r="ED6" s="33">
        <f t="shared" ref="ED6:EL6" si="14">IF(ED7="",NA(),ED7)</f>
        <v>0.6</v>
      </c>
      <c r="EE6" s="33">
        <f t="shared" si="14"/>
        <v>0.68</v>
      </c>
      <c r="EF6" s="33">
        <f t="shared" si="14"/>
        <v>0.46</v>
      </c>
      <c r="EG6" s="33">
        <f t="shared" si="14"/>
        <v>0.71</v>
      </c>
      <c r="EH6" s="33">
        <f t="shared" si="14"/>
        <v>0.7</v>
      </c>
      <c r="EI6" s="33">
        <f t="shared" si="14"/>
        <v>0.81</v>
      </c>
      <c r="EJ6" s="33">
        <f t="shared" si="14"/>
        <v>0.59</v>
      </c>
      <c r="EK6" s="33">
        <f t="shared" si="14"/>
        <v>0.72</v>
      </c>
      <c r="EL6" s="33">
        <f t="shared" si="14"/>
        <v>0.71</v>
      </c>
      <c r="EM6" s="32" t="str">
        <f>IF(EM7="","",IF(EM7="-","【-】","【"&amp;SUBSTITUTE(TEXT(EM7,"#,##0.00"),"-","△")&amp;"】"))</f>
        <v>【0.85】</v>
      </c>
    </row>
    <row r="7" spans="1:143" s="34" customFormat="1">
      <c r="A7" s="26"/>
      <c r="B7" s="35">
        <v>2015</v>
      </c>
      <c r="C7" s="35">
        <v>172120</v>
      </c>
      <c r="D7" s="35">
        <v>46</v>
      </c>
      <c r="E7" s="35">
        <v>1</v>
      </c>
      <c r="F7" s="35">
        <v>0</v>
      </c>
      <c r="G7" s="35">
        <v>1</v>
      </c>
      <c r="H7" s="35" t="s">
        <v>93</v>
      </c>
      <c r="I7" s="35" t="s">
        <v>94</v>
      </c>
      <c r="J7" s="35" t="s">
        <v>95</v>
      </c>
      <c r="K7" s="35" t="s">
        <v>96</v>
      </c>
      <c r="L7" s="35" t="s">
        <v>97</v>
      </c>
      <c r="M7" s="36" t="s">
        <v>98</v>
      </c>
      <c r="N7" s="36">
        <v>86.34</v>
      </c>
      <c r="O7" s="36">
        <v>98.57</v>
      </c>
      <c r="P7" s="36">
        <v>2084</v>
      </c>
      <c r="Q7" s="36">
        <v>51637</v>
      </c>
      <c r="R7" s="36">
        <v>13.56</v>
      </c>
      <c r="S7" s="36">
        <v>3808.04</v>
      </c>
      <c r="T7" s="36">
        <v>50627</v>
      </c>
      <c r="U7" s="36">
        <v>11.31</v>
      </c>
      <c r="V7" s="36">
        <v>4476.3</v>
      </c>
      <c r="W7" s="36">
        <v>107.47</v>
      </c>
      <c r="X7" s="36">
        <v>104.35</v>
      </c>
      <c r="Y7" s="36">
        <v>106.37</v>
      </c>
      <c r="Z7" s="36">
        <v>120.23</v>
      </c>
      <c r="AA7" s="36">
        <v>123.1</v>
      </c>
      <c r="AB7" s="36">
        <v>105.61</v>
      </c>
      <c r="AC7" s="36">
        <v>106.41</v>
      </c>
      <c r="AD7" s="36">
        <v>106.89</v>
      </c>
      <c r="AE7" s="36">
        <v>111.96</v>
      </c>
      <c r="AF7" s="36">
        <v>112.69</v>
      </c>
      <c r="AG7" s="36">
        <v>113.56</v>
      </c>
      <c r="AH7" s="36">
        <v>0</v>
      </c>
      <c r="AI7" s="36">
        <v>0</v>
      </c>
      <c r="AJ7" s="36">
        <v>0</v>
      </c>
      <c r="AK7" s="36">
        <v>0</v>
      </c>
      <c r="AL7" s="36">
        <v>0</v>
      </c>
      <c r="AM7" s="36">
        <v>6.79</v>
      </c>
      <c r="AN7" s="36">
        <v>6.33</v>
      </c>
      <c r="AO7" s="36">
        <v>7.76</v>
      </c>
      <c r="AP7" s="36">
        <v>0.41</v>
      </c>
      <c r="AQ7" s="36">
        <v>0.54</v>
      </c>
      <c r="AR7" s="36">
        <v>0.87</v>
      </c>
      <c r="AS7" s="36">
        <v>521.16</v>
      </c>
      <c r="AT7" s="36">
        <v>477.76</v>
      </c>
      <c r="AU7" s="36">
        <v>681.07</v>
      </c>
      <c r="AV7" s="36">
        <v>501.24</v>
      </c>
      <c r="AW7" s="36">
        <v>671.94</v>
      </c>
      <c r="AX7" s="36">
        <v>832.37</v>
      </c>
      <c r="AY7" s="36">
        <v>852.01</v>
      </c>
      <c r="AZ7" s="36">
        <v>909.68</v>
      </c>
      <c r="BA7" s="36">
        <v>335.95</v>
      </c>
      <c r="BB7" s="36">
        <v>346.59</v>
      </c>
      <c r="BC7" s="36">
        <v>262.74</v>
      </c>
      <c r="BD7" s="36">
        <v>131.6</v>
      </c>
      <c r="BE7" s="36">
        <v>152.82</v>
      </c>
      <c r="BF7" s="36">
        <v>168.06</v>
      </c>
      <c r="BG7" s="36">
        <v>170.76</v>
      </c>
      <c r="BH7" s="36">
        <v>173.04</v>
      </c>
      <c r="BI7" s="36">
        <v>403.15</v>
      </c>
      <c r="BJ7" s="36">
        <v>391.4</v>
      </c>
      <c r="BK7" s="36">
        <v>382.65</v>
      </c>
      <c r="BL7" s="36">
        <v>319.82</v>
      </c>
      <c r="BM7" s="36">
        <v>312.02999999999997</v>
      </c>
      <c r="BN7" s="36">
        <v>276.38</v>
      </c>
      <c r="BO7" s="36">
        <v>99.84</v>
      </c>
      <c r="BP7" s="36">
        <v>93.18</v>
      </c>
      <c r="BQ7" s="36">
        <v>97.18</v>
      </c>
      <c r="BR7" s="36">
        <v>124</v>
      </c>
      <c r="BS7" s="36">
        <v>128.03</v>
      </c>
      <c r="BT7" s="36">
        <v>94.86</v>
      </c>
      <c r="BU7" s="36">
        <v>95.91</v>
      </c>
      <c r="BV7" s="36">
        <v>96.1</v>
      </c>
      <c r="BW7" s="36">
        <v>105.21</v>
      </c>
      <c r="BX7" s="36">
        <v>105.71</v>
      </c>
      <c r="BY7" s="36">
        <v>104.99</v>
      </c>
      <c r="BZ7" s="36">
        <v>113.77</v>
      </c>
      <c r="CA7" s="36">
        <v>122.01</v>
      </c>
      <c r="CB7" s="36">
        <v>116.67</v>
      </c>
      <c r="CC7" s="36">
        <v>91.36</v>
      </c>
      <c r="CD7" s="36">
        <v>88.29</v>
      </c>
      <c r="CE7" s="36">
        <v>179.14</v>
      </c>
      <c r="CF7" s="36">
        <v>179.29</v>
      </c>
      <c r="CG7" s="36">
        <v>178.39</v>
      </c>
      <c r="CH7" s="36">
        <v>162.59</v>
      </c>
      <c r="CI7" s="36">
        <v>162.15</v>
      </c>
      <c r="CJ7" s="36">
        <v>163.72</v>
      </c>
      <c r="CK7" s="36">
        <v>55.3</v>
      </c>
      <c r="CL7" s="36">
        <v>56.01</v>
      </c>
      <c r="CM7" s="36">
        <v>56.7</v>
      </c>
      <c r="CN7" s="36">
        <v>58.27</v>
      </c>
      <c r="CO7" s="36">
        <v>58.31</v>
      </c>
      <c r="CP7" s="36">
        <v>58.76</v>
      </c>
      <c r="CQ7" s="36">
        <v>59.09</v>
      </c>
      <c r="CR7" s="36">
        <v>59.23</v>
      </c>
      <c r="CS7" s="36">
        <v>59.17</v>
      </c>
      <c r="CT7" s="36">
        <v>59.34</v>
      </c>
      <c r="CU7" s="36">
        <v>59.76</v>
      </c>
      <c r="CV7" s="36">
        <v>98</v>
      </c>
      <c r="CW7" s="36">
        <v>92.88</v>
      </c>
      <c r="CX7" s="36">
        <v>95.46</v>
      </c>
      <c r="CY7" s="36">
        <v>95.39</v>
      </c>
      <c r="CZ7" s="36">
        <v>95.52</v>
      </c>
      <c r="DA7" s="36">
        <v>84.87</v>
      </c>
      <c r="DB7" s="36">
        <v>85.4</v>
      </c>
      <c r="DC7" s="36">
        <v>85.53</v>
      </c>
      <c r="DD7" s="36">
        <v>87.6</v>
      </c>
      <c r="DE7" s="36">
        <v>87.74</v>
      </c>
      <c r="DF7" s="36">
        <v>89.95</v>
      </c>
      <c r="DG7" s="36">
        <v>39.799999999999997</v>
      </c>
      <c r="DH7" s="36">
        <v>40.86</v>
      </c>
      <c r="DI7" s="36">
        <v>40.770000000000003</v>
      </c>
      <c r="DJ7" s="36">
        <v>41.97</v>
      </c>
      <c r="DK7" s="36">
        <v>42.82</v>
      </c>
      <c r="DL7" s="36">
        <v>35.53</v>
      </c>
      <c r="DM7" s="36">
        <v>36.36</v>
      </c>
      <c r="DN7" s="36">
        <v>37.340000000000003</v>
      </c>
      <c r="DO7" s="36">
        <v>45.25</v>
      </c>
      <c r="DP7" s="36">
        <v>46.27</v>
      </c>
      <c r="DQ7" s="36">
        <v>47.18</v>
      </c>
      <c r="DR7" s="36">
        <v>0.47</v>
      </c>
      <c r="DS7" s="36">
        <v>0.55000000000000004</v>
      </c>
      <c r="DT7" s="36">
        <v>0.7</v>
      </c>
      <c r="DU7" s="36">
        <v>0.9</v>
      </c>
      <c r="DV7" s="36">
        <v>0</v>
      </c>
      <c r="DW7" s="36">
        <v>6.47</v>
      </c>
      <c r="DX7" s="36">
        <v>7.8</v>
      </c>
      <c r="DY7" s="36">
        <v>8.39</v>
      </c>
      <c r="DZ7" s="36">
        <v>10.71</v>
      </c>
      <c r="EA7" s="36">
        <v>10.93</v>
      </c>
      <c r="EB7" s="36">
        <v>13.18</v>
      </c>
      <c r="EC7" s="36">
        <v>0.63</v>
      </c>
      <c r="ED7" s="36">
        <v>0.6</v>
      </c>
      <c r="EE7" s="36">
        <v>0.68</v>
      </c>
      <c r="EF7" s="36">
        <v>0.46</v>
      </c>
      <c r="EG7" s="36">
        <v>0.71</v>
      </c>
      <c r="EH7" s="36">
        <v>0.7</v>
      </c>
      <c r="EI7" s="36">
        <v>0.81</v>
      </c>
      <c r="EJ7" s="36">
        <v>0.59</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永野勝章</cp:lastModifiedBy>
  <cp:lastPrinted>2017-02-06T05:28:27Z</cp:lastPrinted>
  <dcterms:created xsi:type="dcterms:W3CDTF">2017-02-01T08:40:18Z</dcterms:created>
  <dcterms:modified xsi:type="dcterms:W3CDTF">2017-02-06T05:34:48Z</dcterms:modified>
  <cp:category/>
</cp:coreProperties>
</file>