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s04\Desktop\【依頼】経営比較分析表の分析等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I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<sst xmlns="http://schemas.openxmlformats.org/spreadsheetml/2006/main" count="218" uniqueCount="108">
  <si>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</si>
  <si>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</si>
  <si>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</si>
  <si>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</si>
  <si>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</si>
  <si>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</si>
  <si>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</si>
  <si>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</si>
  <si>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</si>
  <si>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</si>
  <si>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</si>
  <si>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</si>
  <si>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</si>
  <si>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</si>
  <si>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</si>
  <si>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</si>
  <si>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</si>
  <si>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</si>
  <si>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</si>
  <si>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</si>
  <si>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</si>
  <si>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</si>
  <si>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</si>
  <si>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</si>
  <si>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</si>
  <si>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</si>
  <si>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</si>
  <si>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</si>
  <si>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</si>
  <si>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</si>
  <si>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</si>
  <si>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</si>
  <si>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</si>
  <si>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</si>
  <si>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</si>
  <si>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</si>
  <si>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</si>
  <si>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</si>
  <si>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</si>
  <si>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</si>
  <si>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</si>
  <si>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</si>
  <si>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</si>
  <si>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</si>
  <si>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</si>
  <si>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</si>
  <si>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</si>
  <si>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</si>
  <si>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</si>
  <si>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</si>
  <si>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</si>
  <si>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</si>
  <si>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</si>
  <si>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</si>
  <si>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</si>
  <si>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</si>
  <si>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</si>
  <si>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</si>
  <si>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</si>
  <si>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</si>
  <si>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</si>
  <si>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</si>
  <si>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</si>
  <si>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</si>
  <si>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</si>
  <si>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</si>
  <si>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</si>
  <si>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</si>
  <si>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</si>
  <si>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</si>
  <si>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</si>
  <si>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</si>
  <si>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</si>
  <si>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</si>
  <si>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</si>
  <si>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</si>
  <si>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</si>
  <si>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</si>
  <si>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</si>
  <si>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</si>
  <si>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</si>
  <si>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</si>
  <si>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</si>
  <si>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</si>
  <si>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</si>
  <si>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</si>
  <si>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</si>
  <si>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</si>
  <si>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</si>
  <si>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</si>
  <si>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</si>
  <si>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</si>
  <si>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</si>
  <si>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津幡町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</si>
  <si>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</si>
  <si>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</si>
  <si>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</si>
  <si>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</si>
  <si>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</si>
  <si>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</si>
  <si>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</si>
  <si>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</si>
  <si>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</si>
  <si>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</si>
  <si>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</si>
  <si>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現在のところ、収益的収支比率・料金回収率・有収率は全国平均を大きく上回っており、企業債残高も少なく、給水原価も低いため健全な経営を行っている。</t>
    <phoneticPr fontId="4"/>
  </si>
  <si>
    <t>農業集落排水事業や農林事業に併せて管更新を行っており、ほとんどが２０年を経過していない。総延長距離も短いため、修繕も少ない。</t>
    <phoneticPr fontId="4"/>
  </si>
  <si>
    <t>現在のところ、収支においては健全に経営を行っているが、給水区域は人口減少・高齢化の進行が著しい集落であり、今後、収入の減少により、管および施設の維持管理や更新が困難となるおそれがあるため、料金の見直し・水道事業への統合などについて慎重な検討が必要である。</t>
    <rPh sb="27" eb="29">
      <t>キュウスイ</t>
    </rPh>
    <rPh sb="41" eb="43">
      <t>シンコウ</t>
    </rPh>
    <rPh sb="44" eb="45">
      <t>イチジル</t>
    </rPh>
    <rPh sb="47" eb="49">
      <t>シュウラク</t>
    </rPh>
    <rPh sb="69" eb="71">
      <t>シセツ</t>
    </rPh>
    <rPh sb="72" eb="74">
      <t>イジ</t>
    </rPh>
    <rPh sb="74" eb="76">
      <t>カンリ</t>
    </rPh>
    <rPh sb="80" eb="82">
      <t>コンナン</t>
    </rPh>
    <rPh sb="115" eb="117">
      <t>シンチョウ</t>
    </rPh>
    <rPh sb="118" eb="120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</si>
</sst>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86208"/>
        <c:axId val="14432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86208"/>
        <c:axId val="144324968"/>
      </c:lineChart>
      <c:dateAx>
        <c:axId val="1447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24968"/>
        <c:crosses val="autoZero"/>
        <c:auto val="1"/>
        <c:lblOffset val="100"/>
        <c:baseTimeUnit val="years"/>
      </c:dateAx>
      <c:valAx>
        <c:axId val="144324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78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38.74</c:v>
                </c:pt>
                <c:pt idx="1">
                  <c:v>38.43</c:v>
                </c:pt>
                <c:pt idx="2">
                  <c:v>37.21</c:v>
                </c:pt>
                <c:pt idx="3">
                  <c:v>34.159999999999997</c:v>
                </c:pt>
                <c:pt idx="4">
                  <c:v>33.11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62264"/>
        <c:axId val="14571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2264"/>
        <c:axId val="145711336"/>
      </c:lineChart>
      <c:dateAx>
        <c:axId val="14376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711336"/>
        <c:crosses val="autoZero"/>
        <c:auto val="1"/>
        <c:lblOffset val="100"/>
        <c:baseTimeUnit val="years"/>
      </c:dateAx>
      <c:valAx>
        <c:axId val="14571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6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93.16</c:v>
                </c:pt>
                <c:pt idx="1">
                  <c:v>92.94</c:v>
                </c:pt>
                <c:pt idx="2">
                  <c:v>91.14</c:v>
                </c:pt>
                <c:pt idx="3">
                  <c:v>92.63</c:v>
                </c:pt>
                <c:pt idx="4">
                  <c:v>91.92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12512"/>
        <c:axId val="14571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12512"/>
        <c:axId val="145712904"/>
      </c:lineChart>
      <c:dateAx>
        <c:axId val="1457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712904"/>
        <c:crosses val="autoZero"/>
        <c:auto val="1"/>
        <c:lblOffset val="100"/>
        <c:baseTimeUnit val="years"/>
      </c:dateAx>
      <c:valAx>
        <c:axId val="14571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7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92.6</c:v>
                </c:pt>
                <c:pt idx="1">
                  <c:v>126.11</c:v>
                </c:pt>
                <c:pt idx="2">
                  <c:v>122.16</c:v>
                </c:pt>
                <c:pt idx="3">
                  <c:v>110.46</c:v>
                </c:pt>
                <c:pt idx="4">
                  <c:v>115.26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90344"/>
        <c:axId val="14561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90344"/>
        <c:axId val="145616272"/>
      </c:lineChart>
      <c:dateAx>
        <c:axId val="112690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16272"/>
        <c:crosses val="autoZero"/>
        <c:auto val="1"/>
        <c:lblOffset val="100"/>
        <c:baseTimeUnit val="years"/>
      </c:dateAx>
      <c:valAx>
        <c:axId val="14561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690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00888"/>
        <c:axId val="14520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00888"/>
        <c:axId val="145205368"/>
      </c:lineChart>
      <c:dateAx>
        <c:axId val="14520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205368"/>
        <c:crosses val="autoZero"/>
        <c:auto val="1"/>
        <c:lblOffset val="100"/>
        <c:baseTimeUnit val="years"/>
      </c:dateAx>
      <c:valAx>
        <c:axId val="14520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20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68808"/>
        <c:axId val="14525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8808"/>
        <c:axId val="145258952"/>
      </c:lineChart>
      <c:dateAx>
        <c:axId val="14516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258952"/>
        <c:crosses val="autoZero"/>
        <c:auto val="1"/>
        <c:lblOffset val="100"/>
        <c:baseTimeUnit val="years"/>
      </c:dateAx>
      <c:valAx>
        <c:axId val="14525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6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64224"/>
        <c:axId val="14562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4224"/>
        <c:axId val="145629160"/>
      </c:lineChart>
      <c:dateAx>
        <c:axId val="14376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29160"/>
        <c:crosses val="autoZero"/>
        <c:auto val="1"/>
        <c:lblOffset val="100"/>
        <c:baseTimeUnit val="years"/>
      </c:dateAx>
      <c:valAx>
        <c:axId val="14562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6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0336"/>
        <c:axId val="145630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0336"/>
        <c:axId val="145630728"/>
      </c:lineChart>
      <c:dateAx>
        <c:axId val="1456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30728"/>
        <c:crosses val="autoZero"/>
        <c:auto val="1"/>
        <c:lblOffset val="100"/>
        <c:baseTimeUnit val="years"/>
      </c:dateAx>
      <c:valAx>
        <c:axId val="145630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315.83</c:v>
                </c:pt>
                <c:pt idx="1">
                  <c:v>287.44</c:v>
                </c:pt>
                <c:pt idx="2">
                  <c:v>253.99</c:v>
                </c:pt>
                <c:pt idx="3">
                  <c:v>218.38</c:v>
                </c:pt>
                <c:pt idx="4">
                  <c:v>165.63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1904"/>
        <c:axId val="14563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1904"/>
        <c:axId val="145632296"/>
      </c:lineChart>
      <c:dateAx>
        <c:axId val="1456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32296"/>
        <c:crosses val="autoZero"/>
        <c:auto val="1"/>
        <c:lblOffset val="100"/>
        <c:baseTimeUnit val="years"/>
      </c:dateAx>
      <c:valAx>
        <c:axId val="14563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3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83.2</c:v>
                </c:pt>
                <c:pt idx="1">
                  <c:v>104.12</c:v>
                </c:pt>
                <c:pt idx="2">
                  <c:v>99.66</c:v>
                </c:pt>
                <c:pt idx="3">
                  <c:v>95.67</c:v>
                </c:pt>
                <c:pt idx="4">
                  <c:v>101.03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09768"/>
        <c:axId val="14571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09768"/>
        <c:axId val="145710160"/>
      </c:lineChart>
      <c:dateAx>
        <c:axId val="14570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710160"/>
        <c:crosses val="autoZero"/>
        <c:auto val="1"/>
        <c:lblOffset val="100"/>
        <c:baseTimeUnit val="years"/>
      </c:dateAx>
      <c:valAx>
        <c:axId val="14571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70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125.32</c:v>
                </c:pt>
                <c:pt idx="1">
                  <c:v>97.76</c:v>
                </c:pt>
                <c:pt idx="2">
                  <c:v>103.78</c:v>
                </c:pt>
                <c:pt idx="3">
                  <c:v>110.33</c:v>
                </c:pt>
                <c:pt idx="4">
                  <c:v>109.64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63832"/>
        <c:axId val="14376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3832"/>
        <c:axId val="143763440"/>
      </c:lineChart>
      <c:dateAx>
        <c:axId val="14376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63440"/>
        <c:crosses val="autoZero"/>
        <c:auto val="1"/>
        <c:lblOffset val="100"/>
        <c:baseTimeUnit val="years"/>
      </c:dateAx>
      <c:valAx>
        <c:axId val="14376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6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石川県　津幡町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37757</v>
      </c>
      <c r="AJ8" s="55"/>
      <c r="AK8" s="55"/>
      <c r="AL8" s="55"/>
      <c r="AM8" s="55"/>
      <c r="AN8" s="55"/>
      <c r="AO8" s="55"/>
      <c r="AP8" s="56"/>
      <c r="AQ8" s="46">
        <f>データ!R6</f>
        <v>110.59</v>
      </c>
      <c r="AR8" s="46"/>
      <c r="AS8" s="46"/>
      <c r="AT8" s="46"/>
      <c r="AU8" s="46"/>
      <c r="AV8" s="46"/>
      <c r="AW8" s="46"/>
      <c r="AX8" s="46"/>
      <c r="AY8" s="46">
        <f>データ!S6</f>
        <v>341.41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0.62</v>
      </c>
      <c r="S10" s="46"/>
      <c r="T10" s="46"/>
      <c r="U10" s="46"/>
      <c r="V10" s="46"/>
      <c r="W10" s="46"/>
      <c r="X10" s="46"/>
      <c r="Y10" s="46"/>
      <c r="Z10" s="80">
        <f>データ!P6</f>
        <v>2200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232</v>
      </c>
      <c r="AJ10" s="80"/>
      <c r="AK10" s="80"/>
      <c r="AL10" s="80"/>
      <c r="AM10" s="80"/>
      <c r="AN10" s="80"/>
      <c r="AO10" s="80"/>
      <c r="AP10" s="80"/>
      <c r="AQ10" s="46">
        <f>データ!U6</f>
        <v>4.92</v>
      </c>
      <c r="AR10" s="46"/>
      <c r="AS10" s="46"/>
      <c r="AT10" s="46"/>
      <c r="AU10" s="46"/>
      <c r="AV10" s="46"/>
      <c r="AW10" s="46"/>
      <c r="AX10" s="46"/>
      <c r="AY10" s="46">
        <f>データ!V6</f>
        <v>47.15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173614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石川県　津幡町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0.62</v>
      </c>
      <c r="P6" s="32">
        <f t="shared" si="3"/>
        <v>2200</v>
      </c>
      <c r="Q6" s="32">
        <f t="shared" si="3"/>
        <v>37757</v>
      </c>
      <c r="R6" s="32">
        <f t="shared" si="3"/>
        <v>110.59</v>
      </c>
      <c r="S6" s="32">
        <f t="shared" si="3"/>
        <v>341.41</v>
      </c>
      <c r="T6" s="32">
        <f t="shared" si="3"/>
        <v>232</v>
      </c>
      <c r="U6" s="32">
        <f t="shared" si="3"/>
        <v>4.92</v>
      </c>
      <c r="V6" s="32">
        <f t="shared" si="3"/>
        <v>47.15</v>
      </c>
      <c r="W6" s="33">
        <f>IF(W7="",NA(),W7)</f>
        <v>92.6</v>
      </c>
      <c r="X6" s="33">
        <f t="shared" ref="X6:AF6" si="4">IF(X7="",NA(),X7)</f>
        <v>126.11</v>
      </c>
      <c r="Y6" s="33">
        <f t="shared" si="4"/>
        <v>122.16</v>
      </c>
      <c r="Z6" s="33">
        <f t="shared" si="4"/>
        <v>110.46</v>
      </c>
      <c r="AA6" s="33">
        <f t="shared" si="4"/>
        <v>115.26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315.83</v>
      </c>
      <c r="BE6" s="33">
        <f t="shared" ref="BE6:BM6" si="7">IF(BE7="",NA(),BE7)</f>
        <v>287.44</v>
      </c>
      <c r="BF6" s="33">
        <f t="shared" si="7"/>
        <v>253.99</v>
      </c>
      <c r="BG6" s="33">
        <f t="shared" si="7"/>
        <v>218.38</v>
      </c>
      <c r="BH6" s="33">
        <f t="shared" si="7"/>
        <v>165.63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83.2</v>
      </c>
      <c r="BP6" s="33">
        <f t="shared" ref="BP6:BX6" si="8">IF(BP7="",NA(),BP7)</f>
        <v>104.12</v>
      </c>
      <c r="BQ6" s="33">
        <f t="shared" si="8"/>
        <v>99.66</v>
      </c>
      <c r="BR6" s="33">
        <f t="shared" si="8"/>
        <v>95.67</v>
      </c>
      <c r="BS6" s="33">
        <f t="shared" si="8"/>
        <v>101.03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125.32</v>
      </c>
      <c r="CA6" s="33">
        <f t="shared" ref="CA6:CI6" si="9">IF(CA7="",NA(),CA7)</f>
        <v>97.76</v>
      </c>
      <c r="CB6" s="33">
        <f t="shared" si="9"/>
        <v>103.78</v>
      </c>
      <c r="CC6" s="33">
        <f t="shared" si="9"/>
        <v>110.33</v>
      </c>
      <c r="CD6" s="33">
        <f t="shared" si="9"/>
        <v>109.64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38.74</v>
      </c>
      <c r="CL6" s="33">
        <f t="shared" ref="CL6:CT6" si="10">IF(CL7="",NA(),CL7)</f>
        <v>38.43</v>
      </c>
      <c r="CM6" s="33">
        <f t="shared" si="10"/>
        <v>37.21</v>
      </c>
      <c r="CN6" s="33">
        <f t="shared" si="10"/>
        <v>34.159999999999997</v>
      </c>
      <c r="CO6" s="33">
        <f t="shared" si="10"/>
        <v>33.11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93.16</v>
      </c>
      <c r="CW6" s="33">
        <f t="shared" ref="CW6:DE6" si="11">IF(CW7="",NA(),CW7)</f>
        <v>92.94</v>
      </c>
      <c r="CX6" s="33">
        <f t="shared" si="11"/>
        <v>91.14</v>
      </c>
      <c r="CY6" s="33">
        <f t="shared" si="11"/>
        <v>92.63</v>
      </c>
      <c r="CZ6" s="33">
        <f t="shared" si="11"/>
        <v>91.92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173614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0.62</v>
      </c>
      <c r="P7" s="36">
        <v>2200</v>
      </c>
      <c r="Q7" s="36">
        <v>37757</v>
      </c>
      <c r="R7" s="36">
        <v>110.59</v>
      </c>
      <c r="S7" s="36">
        <v>341.41</v>
      </c>
      <c r="T7" s="36">
        <v>232</v>
      </c>
      <c r="U7" s="36">
        <v>4.92</v>
      </c>
      <c r="V7" s="36">
        <v>47.15</v>
      </c>
      <c r="W7" s="36">
        <v>92.6</v>
      </c>
      <c r="X7" s="36">
        <v>126.11</v>
      </c>
      <c r="Y7" s="36">
        <v>122.16</v>
      </c>
      <c r="Z7" s="36">
        <v>110.46</v>
      </c>
      <c r="AA7" s="36">
        <v>115.26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315.83</v>
      </c>
      <c r="BE7" s="36">
        <v>287.44</v>
      </c>
      <c r="BF7" s="36">
        <v>253.99</v>
      </c>
      <c r="BG7" s="36">
        <v>218.38</v>
      </c>
      <c r="BH7" s="36">
        <v>165.63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83.2</v>
      </c>
      <c r="BP7" s="36">
        <v>104.12</v>
      </c>
      <c r="BQ7" s="36">
        <v>99.66</v>
      </c>
      <c r="BR7" s="36">
        <v>95.67</v>
      </c>
      <c r="BS7" s="36">
        <v>101.03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125.32</v>
      </c>
      <c r="CA7" s="36">
        <v>97.76</v>
      </c>
      <c r="CB7" s="36">
        <v>103.78</v>
      </c>
      <c r="CC7" s="36">
        <v>110.33</v>
      </c>
      <c r="CD7" s="36">
        <v>109.64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38.74</v>
      </c>
      <c r="CL7" s="36">
        <v>38.43</v>
      </c>
      <c r="CM7" s="36">
        <v>37.21</v>
      </c>
      <c r="CN7" s="36">
        <v>34.159999999999997</v>
      </c>
      <c r="CO7" s="36">
        <v>33.11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93.16</v>
      </c>
      <c r="CW7" s="36">
        <v>92.94</v>
      </c>
      <c r="CX7" s="36">
        <v>91.14</v>
      </c>
      <c r="CY7" s="36">
        <v>92.63</v>
      </c>
      <c r="CZ7" s="36">
        <v>91.92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上下水道課　松岡</cp:lastModifiedBy>
  <cp:lastPrinted>2017-02-08T07:08:09Z</cp:lastPrinted>
  <dcterms:created xsi:type="dcterms:W3CDTF">2016-12-02T02:17:33Z</dcterms:created>
  <dcterms:modified xsi:type="dcterms:W3CDTF">2017-02-10T09:13:52Z</dcterms:modified>
  <cp:category/>
</cp:coreProperties>
</file>