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gws04\Desktop\【依頼】経営比較分析表の分析等について\"/>
    </mc:Choice>
  </mc:AlternateContent>
  <workbookProtection workbookPassword="8649" lockStructure="1"/>
  <bookViews>
    <workbookView xWindow="240" yWindow="60" windowWidth="14940" windowHeight="7875"/>
  </bookViews>
  <sheets>
    <sheet name="法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AQ10" i="4" s="1"/>
  <c r="T6" i="5"/>
  <c r="S6" i="5"/>
  <c r="R6" i="5"/>
  <c r="AQ8" i="4" s="1"/>
  <c r="Q6" i="5"/>
  <c r="AI8" i="4" s="1"/>
  <c r="P6" i="5"/>
  <c r="O6" i="5"/>
  <c r="R10" i="4" s="1"/>
  <c r="N6" i="5"/>
  <c r="J10" i="4" s="1"/>
  <c r="M6" i="5"/>
  <c r="B10" i="4" s="1"/>
  <c r="L6" i="5"/>
  <c r="K6" i="5"/>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I10" i="4"/>
  <c r="Z10" i="4"/>
  <c r="AY8" i="4"/>
  <c r="Z8" i="4"/>
  <c r="R8" i="4"/>
  <c r="J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<sst xmlns="http://schemas.openxmlformats.org/spreadsheetml/2006/main" count="217" uniqueCount="107">
  <si>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</si>
  <si>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</si>
  <si>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</si>
  <si>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</si>
  <si>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</si>
  <si>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</si>
  <si>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</si>
  <si>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</si>
  <si>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</si>
  <si>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</si>
  <si>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</si>
  <si>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</si>
  <si>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</si>
  <si>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</si>
  <si>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</si>
  <si>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</si>
  <si>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</si>
  <si>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</si>
  <si>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</si>
  <si>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</si>
  <si>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</si>
  <si>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</si>
  <si>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</si>
  <si>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</si>
  <si>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</si>
  <si>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</si>
  <si>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</si>
  <si>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</si>
  <si>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</si>
  <si>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</si>
  <si>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</si>
  <si>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</si>
  <si>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</si>
  <si>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</si>
  <si>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</si>
  <si>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</si>
  <si>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</si>
  <si>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</si>
  <si>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</si>
  <si>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</si>
  <si>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</si>
  <si>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</si>
  <si>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</si>
  <si>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</si>
  <si>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</si>
  <si>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</si>
  <si>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</si>
  <si>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</si>
  <si>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</si>
  <si>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</si>
  <si>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</si>
  <si>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</si>
  <si>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</si>
  <si>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</si>
  <si>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</si>
  <si>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</si>
  <si>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</si>
  <si>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</si>
  <si>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</si>
  <si>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</si>
  <si>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</si>
  <si>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</si>
  <si>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</si>
  <si>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</si>
  <si>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</si>
  <si>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</si>
  <si>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</si>
  <si>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</si>
  <si>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</si>
  <si>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</si>
  <si>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</si>
  <si>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</si>
  <si>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</si>
  <si>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</si>
  <si>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</si>
  <si>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</si>
  <si>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</si>
  <si>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</si>
  <si>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</si>
  <si>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</si>
  <si>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</si>
  <si>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</si>
  <si>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</si>
  <si>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</si>
  <si>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</si>
  <si>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</si>
  <si>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</si>
  <si>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</si>
  <si>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</si>
  <si>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</si>
  <si>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</si>
  <si>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</si>
  <si>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</si>
  <si>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石川県　津幡町</t>
  </si>
  <si>
    <t>法適用</t>
  </si>
  <si>
    <t>水道事業</t>
  </si>
  <si>
    <t>末端給水事業</t>
  </si>
  <si>
    <t>A5</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</si>
  <si>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</si>
  <si>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</si>
  <si>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</si>
  <si>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</si>
  <si>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</si>
  <si>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</si>
  <si>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平成27年度は、給水加入件数の増に伴う収益の増加及び県水責任水量の引き下げ効果等による費用の減少により経常利益が増加したため、経常収支比率や料金回収率が向上しました。また、累積欠損金も生じておらず、経営の健全性は良好と考えられますが、今後老朽化による施設や管路の更新投資が必要となり、減価償却費や支払利息が増加していくことに留意する必要があります。</t>
    <rPh sb="1" eb="3">
      <t>ヘイセイ</t>
    </rPh>
    <rPh sb="5" eb="7">
      <t>ネンド</t>
    </rPh>
    <rPh sb="9" eb="11">
      <t>キュウスイ</t>
    </rPh>
    <rPh sb="11" eb="13">
      <t>カニュウ</t>
    </rPh>
    <rPh sb="13" eb="15">
      <t>ケンスウ</t>
    </rPh>
    <rPh sb="16" eb="17">
      <t>ゾウ</t>
    </rPh>
    <rPh sb="18" eb="19">
      <t>トモナ</t>
    </rPh>
    <rPh sb="20" eb="22">
      <t>シュウエキ</t>
    </rPh>
    <rPh sb="23" eb="25">
      <t>ゾウカ</t>
    </rPh>
    <rPh sb="25" eb="26">
      <t>オヨ</t>
    </rPh>
    <rPh sb="27" eb="29">
      <t>ケンスイ</t>
    </rPh>
    <rPh sb="29" eb="31">
      <t>セキニン</t>
    </rPh>
    <rPh sb="31" eb="33">
      <t>スイリョウ</t>
    </rPh>
    <rPh sb="34" eb="35">
      <t>ヒ</t>
    </rPh>
    <rPh sb="36" eb="37">
      <t>サ</t>
    </rPh>
    <rPh sb="38" eb="40">
      <t>コウカ</t>
    </rPh>
    <rPh sb="40" eb="41">
      <t>トウ</t>
    </rPh>
    <rPh sb="44" eb="46">
      <t>ヒヨウ</t>
    </rPh>
    <rPh sb="47" eb="49">
      <t>ゲンショウ</t>
    </rPh>
    <rPh sb="52" eb="54">
      <t>ケイジョウ</t>
    </rPh>
    <rPh sb="54" eb="56">
      <t>リエキ</t>
    </rPh>
    <rPh sb="57" eb="59">
      <t>ゾウカ</t>
    </rPh>
    <rPh sb="93" eb="94">
      <t>ショウ</t>
    </rPh>
    <rPh sb="107" eb="109">
      <t>リョウコウ</t>
    </rPh>
    <rPh sb="110" eb="111">
      <t>カンガ</t>
    </rPh>
    <rPh sb="118" eb="120">
      <t>コンゴ</t>
    </rPh>
    <rPh sb="120" eb="123">
      <t>ロウキュウカ</t>
    </rPh>
    <rPh sb="126" eb="128">
      <t>シセツ</t>
    </rPh>
    <rPh sb="129" eb="131">
      <t>カンロ</t>
    </rPh>
    <rPh sb="132" eb="134">
      <t>コウシン</t>
    </rPh>
    <rPh sb="134" eb="136">
      <t>トウシ</t>
    </rPh>
    <rPh sb="143" eb="145">
      <t>ゲンカ</t>
    </rPh>
    <rPh sb="145" eb="147">
      <t>ショウキャク</t>
    </rPh>
    <rPh sb="147" eb="148">
      <t>ヒ</t>
    </rPh>
    <rPh sb="149" eb="151">
      <t>シハライ</t>
    </rPh>
    <rPh sb="151" eb="153">
      <t>リソク</t>
    </rPh>
    <rPh sb="154" eb="156">
      <t>ゾウカ</t>
    </rPh>
    <rPh sb="163" eb="165">
      <t>リュウイ</t>
    </rPh>
    <rPh sb="167" eb="169">
      <t>ヒツヨウ</t>
    </rPh>
    <phoneticPr fontId="4"/>
  </si>
  <si>
    <t>　昭和５０年代以降の急速な人口増加に伴う事業拡張により布設した管路が耐用年数を経過し、今後管路経年化率はさらに上昇すると考えられます。</t>
    <rPh sb="1" eb="3">
      <t>ショウワ</t>
    </rPh>
    <rPh sb="5" eb="7">
      <t>ネンダイ</t>
    </rPh>
    <rPh sb="7" eb="9">
      <t>イコウ</t>
    </rPh>
    <rPh sb="10" eb="12">
      <t>キュウソク</t>
    </rPh>
    <rPh sb="13" eb="15">
      <t>ジンコウ</t>
    </rPh>
    <rPh sb="15" eb="17">
      <t>ゾウカ</t>
    </rPh>
    <rPh sb="18" eb="19">
      <t>トモナ</t>
    </rPh>
    <rPh sb="20" eb="22">
      <t>ジギョウ</t>
    </rPh>
    <rPh sb="22" eb="24">
      <t>カクチョウ</t>
    </rPh>
    <rPh sb="27" eb="29">
      <t>フセツ</t>
    </rPh>
    <rPh sb="31" eb="33">
      <t>カンロ</t>
    </rPh>
    <rPh sb="34" eb="36">
      <t>タイヨウ</t>
    </rPh>
    <rPh sb="36" eb="38">
      <t>ネンスウ</t>
    </rPh>
    <rPh sb="39" eb="41">
      <t>ケイカ</t>
    </rPh>
    <rPh sb="43" eb="45">
      <t>コンゴ</t>
    </rPh>
    <rPh sb="45" eb="47">
      <t>カンロ</t>
    </rPh>
    <rPh sb="47" eb="50">
      <t>ケイネンカ</t>
    </rPh>
    <rPh sb="50" eb="51">
      <t>リツ</t>
    </rPh>
    <rPh sb="55" eb="57">
      <t>ジョウショウ</t>
    </rPh>
    <rPh sb="60" eb="61">
      <t>カンガ</t>
    </rPh>
    <phoneticPr fontId="4"/>
  </si>
  <si>
    <t>　損益状況は良好であるものの、これはまだ管路を含む経年資産の更新投資が本格的に始まっていないためであり、将来資金不足を招かないよう長期的な財政見通しに基づく更新計画を策定していく必要があります。</t>
    <rPh sb="1" eb="3">
      <t>ソンエキ</t>
    </rPh>
    <rPh sb="3" eb="5">
      <t>ジョウキョウ</t>
    </rPh>
    <rPh sb="6" eb="8">
      <t>リョウコウ</t>
    </rPh>
    <rPh sb="20" eb="22">
      <t>カンロ</t>
    </rPh>
    <rPh sb="23" eb="24">
      <t>フク</t>
    </rPh>
    <rPh sb="25" eb="27">
      <t>ケイネン</t>
    </rPh>
    <rPh sb="27" eb="29">
      <t>シサン</t>
    </rPh>
    <rPh sb="30" eb="32">
      <t>コウシン</t>
    </rPh>
    <rPh sb="32" eb="34">
      <t>トウシ</t>
    </rPh>
    <rPh sb="35" eb="38">
      <t>ホンカクテキ</t>
    </rPh>
    <rPh sb="39" eb="40">
      <t>ハジ</t>
    </rPh>
    <rPh sb="52" eb="54">
      <t>ショウライ</t>
    </rPh>
    <rPh sb="54" eb="56">
      <t>シキン</t>
    </rPh>
    <rPh sb="56" eb="58">
      <t>ブソク</t>
    </rPh>
    <rPh sb="59" eb="60">
      <t>マネ</t>
    </rPh>
    <rPh sb="65" eb="68">
      <t>チョウキテキ</t>
    </rPh>
    <rPh sb="69" eb="71">
      <t>ザイセイ</t>
    </rPh>
    <rPh sb="71" eb="73">
      <t>ミトオ</t>
    </rPh>
    <rPh sb="75" eb="76">
      <t>モト</t>
    </rPh>
    <rPh sb="78" eb="80">
      <t>コウシン</t>
    </rPh>
    <rPh sb="80" eb="82">
      <t>ケイカク</t>
    </rPh>
    <rPh sb="83" eb="85">
      <t>サクテイ</t>
    </rPh>
    <rPh sb="89" eb="91">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</si>
</sst>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0.4</c:v>
                </c:pt>
                <c:pt idx="1">
                  <c:v>0.21</c:v>
                </c:pt>
                <c:pt idx="2">
                  <c:v>0.17</c:v>
                </c:pt>
                <c:pt idx="3">
                  <c:v>0.08</c:v>
                </c:pt>
                <c:pt idx="4">
                  <c:v>0.28000000000000003</c:v>
                </c:pt>
              </c:numCache>
            </c:numRef>
          </c:val>
        </c:ser>
        <c:dLbls>
          <c:showLegendKey val="0"/>
          <c:showVal val="0"/>
          <c:showCatName val="0"/>
          <c:showSerName val="0"/>
          <c:showPercent val="0"/>
          <c:showBubbleSize val="0"/>
        </c:dLbls>
        <c:gapWidth val="150"/>
        <c:axId val="111885904"/>
        <c:axId val="111886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0.7</c:v>
                </c:pt>
                <c:pt idx="1">
                  <c:v>0.81</c:v>
                </c:pt>
                <c:pt idx="2">
                  <c:v>0.59</c:v>
                </c:pt>
                <c:pt idx="3">
                  <c:v>0.6</c:v>
                </c:pt>
                <c:pt idx="4">
                  <c:v>0.56000000000000005</c:v>
                </c:pt>
              </c:numCache>
            </c:numRef>
          </c:val>
          <c:smooth val="0"/>
        </c:ser>
        <c:dLbls>
          <c:showLegendKey val="0"/>
          <c:showVal val="0"/>
          <c:showCatName val="0"/>
          <c:showSerName val="0"/>
          <c:showPercent val="0"/>
          <c:showBubbleSize val="0"/>
        </c:dLbls>
        <c:marker val="1"/>
        <c:smooth val="0"/>
        <c:axId val="111885904"/>
        <c:axId val="111886688"/>
      </c:lineChart>
      <c:dateAx>
        <c:axId val="111885904"/>
        <c:scaling>
          <c:orientation val="minMax"/>
        </c:scaling>
        <c:delete val="1"/>
        <c:axPos val="b"/>
        <c:numFmt formatCode="ge" sourceLinked="1"/>
        <c:majorTickMark val="none"/>
        <c:minorTickMark val="none"/>
        <c:tickLblPos val="none"/>
        <c:crossAx val="111886688"/>
        <c:crosses val="autoZero"/>
        <c:auto val="1"/>
        <c:lblOffset val="100"/>
        <c:baseTimeUnit val="years"/>
      </c:dateAx>
      <c:valAx>
        <c:axId val="111886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885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67.08</c:v>
                </c:pt>
                <c:pt idx="1">
                  <c:v>67.62</c:v>
                </c:pt>
                <c:pt idx="2">
                  <c:v>68.349999999999994</c:v>
                </c:pt>
                <c:pt idx="3">
                  <c:v>66.8</c:v>
                </c:pt>
                <c:pt idx="4">
                  <c:v>67.83</c:v>
                </c:pt>
              </c:numCache>
            </c:numRef>
          </c:val>
        </c:ser>
        <c:dLbls>
          <c:showLegendKey val="0"/>
          <c:showVal val="0"/>
          <c:showCatName val="0"/>
          <c:showSerName val="0"/>
          <c:showPercent val="0"/>
          <c:showBubbleSize val="0"/>
        </c:dLbls>
        <c:gapWidth val="150"/>
        <c:axId val="295557416"/>
        <c:axId val="295557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58.76</c:v>
                </c:pt>
                <c:pt idx="1">
                  <c:v>59.09</c:v>
                </c:pt>
                <c:pt idx="2">
                  <c:v>59.23</c:v>
                </c:pt>
                <c:pt idx="3">
                  <c:v>58.58</c:v>
                </c:pt>
                <c:pt idx="4">
                  <c:v>58.53</c:v>
                </c:pt>
              </c:numCache>
            </c:numRef>
          </c:val>
          <c:smooth val="0"/>
        </c:ser>
        <c:dLbls>
          <c:showLegendKey val="0"/>
          <c:showVal val="0"/>
          <c:showCatName val="0"/>
          <c:showSerName val="0"/>
          <c:showPercent val="0"/>
          <c:showBubbleSize val="0"/>
        </c:dLbls>
        <c:marker val="1"/>
        <c:smooth val="0"/>
        <c:axId val="295557416"/>
        <c:axId val="295557808"/>
      </c:lineChart>
      <c:dateAx>
        <c:axId val="295557416"/>
        <c:scaling>
          <c:orientation val="minMax"/>
        </c:scaling>
        <c:delete val="1"/>
        <c:axPos val="b"/>
        <c:numFmt formatCode="ge" sourceLinked="1"/>
        <c:majorTickMark val="none"/>
        <c:minorTickMark val="none"/>
        <c:tickLblPos val="none"/>
        <c:crossAx val="295557808"/>
        <c:crosses val="autoZero"/>
        <c:auto val="1"/>
        <c:lblOffset val="100"/>
        <c:baseTimeUnit val="years"/>
      </c:dateAx>
      <c:valAx>
        <c:axId val="295557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5557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93.15</c:v>
                </c:pt>
                <c:pt idx="1">
                  <c:v>92.94</c:v>
                </c:pt>
                <c:pt idx="2">
                  <c:v>91.14</c:v>
                </c:pt>
                <c:pt idx="3">
                  <c:v>92.63</c:v>
                </c:pt>
                <c:pt idx="4">
                  <c:v>91.92</c:v>
                </c:pt>
              </c:numCache>
            </c:numRef>
          </c:val>
        </c:ser>
        <c:dLbls>
          <c:showLegendKey val="0"/>
          <c:showVal val="0"/>
          <c:showCatName val="0"/>
          <c:showSerName val="0"/>
          <c:showPercent val="0"/>
          <c:showBubbleSize val="0"/>
        </c:dLbls>
        <c:gapWidth val="150"/>
        <c:axId val="295558984"/>
        <c:axId val="301881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84.87</c:v>
                </c:pt>
                <c:pt idx="1">
                  <c:v>85.4</c:v>
                </c:pt>
                <c:pt idx="2">
                  <c:v>85.53</c:v>
                </c:pt>
                <c:pt idx="3">
                  <c:v>85.23</c:v>
                </c:pt>
                <c:pt idx="4">
                  <c:v>85.26</c:v>
                </c:pt>
              </c:numCache>
            </c:numRef>
          </c:val>
          <c:smooth val="0"/>
        </c:ser>
        <c:dLbls>
          <c:showLegendKey val="0"/>
          <c:showVal val="0"/>
          <c:showCatName val="0"/>
          <c:showSerName val="0"/>
          <c:showPercent val="0"/>
          <c:showBubbleSize val="0"/>
        </c:dLbls>
        <c:marker val="1"/>
        <c:smooth val="0"/>
        <c:axId val="295558984"/>
        <c:axId val="301881920"/>
      </c:lineChart>
      <c:dateAx>
        <c:axId val="295558984"/>
        <c:scaling>
          <c:orientation val="minMax"/>
        </c:scaling>
        <c:delete val="1"/>
        <c:axPos val="b"/>
        <c:numFmt formatCode="ge" sourceLinked="1"/>
        <c:majorTickMark val="none"/>
        <c:minorTickMark val="none"/>
        <c:tickLblPos val="none"/>
        <c:crossAx val="301881920"/>
        <c:crosses val="autoZero"/>
        <c:auto val="1"/>
        <c:lblOffset val="100"/>
        <c:baseTimeUnit val="years"/>
      </c:dateAx>
      <c:valAx>
        <c:axId val="301881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5558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103.02</c:v>
                </c:pt>
                <c:pt idx="1">
                  <c:v>108.96</c:v>
                </c:pt>
                <c:pt idx="2">
                  <c:v>113.2</c:v>
                </c:pt>
                <c:pt idx="3">
                  <c:v>112.62</c:v>
                </c:pt>
                <c:pt idx="4">
                  <c:v>118.54</c:v>
                </c:pt>
              </c:numCache>
            </c:numRef>
          </c:val>
        </c:ser>
        <c:dLbls>
          <c:showLegendKey val="0"/>
          <c:showVal val="0"/>
          <c:showCatName val="0"/>
          <c:showSerName val="0"/>
          <c:showPercent val="0"/>
          <c:showBubbleSize val="0"/>
        </c:dLbls>
        <c:gapWidth val="150"/>
        <c:axId val="290819120"/>
        <c:axId val="290818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105.61</c:v>
                </c:pt>
                <c:pt idx="1">
                  <c:v>106.41</c:v>
                </c:pt>
                <c:pt idx="2">
                  <c:v>106.89</c:v>
                </c:pt>
                <c:pt idx="3">
                  <c:v>109.04</c:v>
                </c:pt>
                <c:pt idx="4">
                  <c:v>109.64</c:v>
                </c:pt>
              </c:numCache>
            </c:numRef>
          </c:val>
          <c:smooth val="0"/>
        </c:ser>
        <c:dLbls>
          <c:showLegendKey val="0"/>
          <c:showVal val="0"/>
          <c:showCatName val="0"/>
          <c:showSerName val="0"/>
          <c:showPercent val="0"/>
          <c:showBubbleSize val="0"/>
        </c:dLbls>
        <c:marker val="1"/>
        <c:smooth val="0"/>
        <c:axId val="290819120"/>
        <c:axId val="290818336"/>
      </c:lineChart>
      <c:dateAx>
        <c:axId val="290819120"/>
        <c:scaling>
          <c:orientation val="minMax"/>
        </c:scaling>
        <c:delete val="1"/>
        <c:axPos val="b"/>
        <c:numFmt formatCode="ge" sourceLinked="1"/>
        <c:majorTickMark val="none"/>
        <c:minorTickMark val="none"/>
        <c:tickLblPos val="none"/>
        <c:crossAx val="290818336"/>
        <c:crosses val="autoZero"/>
        <c:auto val="1"/>
        <c:lblOffset val="100"/>
        <c:baseTimeUnit val="years"/>
      </c:dateAx>
      <c:valAx>
        <c:axId val="2908183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90819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27.51</c:v>
                </c:pt>
                <c:pt idx="1">
                  <c:v>28.58</c:v>
                </c:pt>
                <c:pt idx="2">
                  <c:v>29.38</c:v>
                </c:pt>
                <c:pt idx="3">
                  <c:v>52.09</c:v>
                </c:pt>
                <c:pt idx="4">
                  <c:v>53.19</c:v>
                </c:pt>
              </c:numCache>
            </c:numRef>
          </c:val>
        </c:ser>
        <c:dLbls>
          <c:showLegendKey val="0"/>
          <c:showVal val="0"/>
          <c:showCatName val="0"/>
          <c:showSerName val="0"/>
          <c:showPercent val="0"/>
          <c:showBubbleSize val="0"/>
        </c:dLbls>
        <c:gapWidth val="150"/>
        <c:axId val="288274272"/>
        <c:axId val="226129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35.53</c:v>
                </c:pt>
                <c:pt idx="1">
                  <c:v>36.36</c:v>
                </c:pt>
                <c:pt idx="2">
                  <c:v>37.340000000000003</c:v>
                </c:pt>
                <c:pt idx="3">
                  <c:v>44.31</c:v>
                </c:pt>
                <c:pt idx="4">
                  <c:v>45.75</c:v>
                </c:pt>
              </c:numCache>
            </c:numRef>
          </c:val>
          <c:smooth val="0"/>
        </c:ser>
        <c:dLbls>
          <c:showLegendKey val="0"/>
          <c:showVal val="0"/>
          <c:showCatName val="0"/>
          <c:showSerName val="0"/>
          <c:showPercent val="0"/>
          <c:showBubbleSize val="0"/>
        </c:dLbls>
        <c:marker val="1"/>
        <c:smooth val="0"/>
        <c:axId val="288274272"/>
        <c:axId val="226129864"/>
      </c:lineChart>
      <c:dateAx>
        <c:axId val="288274272"/>
        <c:scaling>
          <c:orientation val="minMax"/>
        </c:scaling>
        <c:delete val="1"/>
        <c:axPos val="b"/>
        <c:numFmt formatCode="ge" sourceLinked="1"/>
        <c:majorTickMark val="none"/>
        <c:minorTickMark val="none"/>
        <c:tickLblPos val="none"/>
        <c:crossAx val="226129864"/>
        <c:crosses val="autoZero"/>
        <c:auto val="1"/>
        <c:lblOffset val="100"/>
        <c:baseTimeUnit val="years"/>
      </c:dateAx>
      <c:valAx>
        <c:axId val="226129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8274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0.81</c:v>
                </c:pt>
                <c:pt idx="1">
                  <c:v>0.82</c:v>
                </c:pt>
                <c:pt idx="2">
                  <c:v>0.53</c:v>
                </c:pt>
                <c:pt idx="3">
                  <c:v>2.31</c:v>
                </c:pt>
                <c:pt idx="4">
                  <c:v>7.34</c:v>
                </c:pt>
              </c:numCache>
            </c:numRef>
          </c:val>
        </c:ser>
        <c:dLbls>
          <c:showLegendKey val="0"/>
          <c:showVal val="0"/>
          <c:showCatName val="0"/>
          <c:showSerName val="0"/>
          <c:showPercent val="0"/>
          <c:showBubbleSize val="0"/>
        </c:dLbls>
        <c:gapWidth val="150"/>
        <c:axId val="303258480"/>
        <c:axId val="303258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6.47</c:v>
                </c:pt>
                <c:pt idx="1">
                  <c:v>7.8</c:v>
                </c:pt>
                <c:pt idx="2">
                  <c:v>8.39</c:v>
                </c:pt>
                <c:pt idx="3">
                  <c:v>10.09</c:v>
                </c:pt>
                <c:pt idx="4">
                  <c:v>10.54</c:v>
                </c:pt>
              </c:numCache>
            </c:numRef>
          </c:val>
          <c:smooth val="0"/>
        </c:ser>
        <c:dLbls>
          <c:showLegendKey val="0"/>
          <c:showVal val="0"/>
          <c:showCatName val="0"/>
          <c:showSerName val="0"/>
          <c:showPercent val="0"/>
          <c:showBubbleSize val="0"/>
        </c:dLbls>
        <c:marker val="1"/>
        <c:smooth val="0"/>
        <c:axId val="303258480"/>
        <c:axId val="303258872"/>
      </c:lineChart>
      <c:dateAx>
        <c:axId val="303258480"/>
        <c:scaling>
          <c:orientation val="minMax"/>
        </c:scaling>
        <c:delete val="1"/>
        <c:axPos val="b"/>
        <c:numFmt formatCode="ge" sourceLinked="1"/>
        <c:majorTickMark val="none"/>
        <c:minorTickMark val="none"/>
        <c:tickLblPos val="none"/>
        <c:crossAx val="303258872"/>
        <c:crosses val="autoZero"/>
        <c:auto val="1"/>
        <c:lblOffset val="100"/>
        <c:baseTimeUnit val="years"/>
      </c:dateAx>
      <c:valAx>
        <c:axId val="303258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3258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03260048"/>
        <c:axId val="303260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6.79</c:v>
                </c:pt>
                <c:pt idx="1">
                  <c:v>6.33</c:v>
                </c:pt>
                <c:pt idx="2">
                  <c:v>7.76</c:v>
                </c:pt>
                <c:pt idx="3">
                  <c:v>3.77</c:v>
                </c:pt>
                <c:pt idx="4">
                  <c:v>3.62</c:v>
                </c:pt>
              </c:numCache>
            </c:numRef>
          </c:val>
          <c:smooth val="0"/>
        </c:ser>
        <c:dLbls>
          <c:showLegendKey val="0"/>
          <c:showVal val="0"/>
          <c:showCatName val="0"/>
          <c:showSerName val="0"/>
          <c:showPercent val="0"/>
          <c:showBubbleSize val="0"/>
        </c:dLbls>
        <c:marker val="1"/>
        <c:smooth val="0"/>
        <c:axId val="303260048"/>
        <c:axId val="303260440"/>
      </c:lineChart>
      <c:dateAx>
        <c:axId val="303260048"/>
        <c:scaling>
          <c:orientation val="minMax"/>
        </c:scaling>
        <c:delete val="1"/>
        <c:axPos val="b"/>
        <c:numFmt formatCode="ge" sourceLinked="1"/>
        <c:majorTickMark val="none"/>
        <c:minorTickMark val="none"/>
        <c:tickLblPos val="none"/>
        <c:crossAx val="303260440"/>
        <c:crosses val="autoZero"/>
        <c:auto val="1"/>
        <c:lblOffset val="100"/>
        <c:baseTimeUnit val="years"/>
      </c:dateAx>
      <c:valAx>
        <c:axId val="3032604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03260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481.65</c:v>
                </c:pt>
                <c:pt idx="1">
                  <c:v>596.34</c:v>
                </c:pt>
                <c:pt idx="2">
                  <c:v>619.76</c:v>
                </c:pt>
                <c:pt idx="3">
                  <c:v>303.69</c:v>
                </c:pt>
                <c:pt idx="4">
                  <c:v>327.49</c:v>
                </c:pt>
              </c:numCache>
            </c:numRef>
          </c:val>
        </c:ser>
        <c:dLbls>
          <c:showLegendKey val="0"/>
          <c:showVal val="0"/>
          <c:showCatName val="0"/>
          <c:showSerName val="0"/>
          <c:showPercent val="0"/>
          <c:showBubbleSize val="0"/>
        </c:dLbls>
        <c:gapWidth val="150"/>
        <c:axId val="303261616"/>
        <c:axId val="295551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832.37</c:v>
                </c:pt>
                <c:pt idx="1">
                  <c:v>852.01</c:v>
                </c:pt>
                <c:pt idx="2">
                  <c:v>909.68</c:v>
                </c:pt>
                <c:pt idx="3">
                  <c:v>382.09</c:v>
                </c:pt>
                <c:pt idx="4">
                  <c:v>371.31</c:v>
                </c:pt>
              </c:numCache>
            </c:numRef>
          </c:val>
          <c:smooth val="0"/>
        </c:ser>
        <c:dLbls>
          <c:showLegendKey val="0"/>
          <c:showVal val="0"/>
          <c:showCatName val="0"/>
          <c:showSerName val="0"/>
          <c:showPercent val="0"/>
          <c:showBubbleSize val="0"/>
        </c:dLbls>
        <c:marker val="1"/>
        <c:smooth val="0"/>
        <c:axId val="303261616"/>
        <c:axId val="295551536"/>
      </c:lineChart>
      <c:dateAx>
        <c:axId val="303261616"/>
        <c:scaling>
          <c:orientation val="minMax"/>
        </c:scaling>
        <c:delete val="1"/>
        <c:axPos val="b"/>
        <c:numFmt formatCode="ge" sourceLinked="1"/>
        <c:majorTickMark val="none"/>
        <c:minorTickMark val="none"/>
        <c:tickLblPos val="none"/>
        <c:crossAx val="295551536"/>
        <c:crosses val="autoZero"/>
        <c:auto val="1"/>
        <c:lblOffset val="100"/>
        <c:baseTimeUnit val="years"/>
      </c:dateAx>
      <c:valAx>
        <c:axId val="2955515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03261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430.74</c:v>
                </c:pt>
                <c:pt idx="1">
                  <c:v>422.84</c:v>
                </c:pt>
                <c:pt idx="2">
                  <c:v>429.71</c:v>
                </c:pt>
                <c:pt idx="3">
                  <c:v>418.3</c:v>
                </c:pt>
                <c:pt idx="4">
                  <c:v>417.04</c:v>
                </c:pt>
              </c:numCache>
            </c:numRef>
          </c:val>
        </c:ser>
        <c:dLbls>
          <c:showLegendKey val="0"/>
          <c:showVal val="0"/>
          <c:showCatName val="0"/>
          <c:showSerName val="0"/>
          <c:showPercent val="0"/>
          <c:showBubbleSize val="0"/>
        </c:dLbls>
        <c:gapWidth val="150"/>
        <c:axId val="295552712"/>
        <c:axId val="295553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403.15</c:v>
                </c:pt>
                <c:pt idx="1">
                  <c:v>391.4</c:v>
                </c:pt>
                <c:pt idx="2">
                  <c:v>382.65</c:v>
                </c:pt>
                <c:pt idx="3">
                  <c:v>385.06</c:v>
                </c:pt>
                <c:pt idx="4">
                  <c:v>373.09</c:v>
                </c:pt>
              </c:numCache>
            </c:numRef>
          </c:val>
          <c:smooth val="0"/>
        </c:ser>
        <c:dLbls>
          <c:showLegendKey val="0"/>
          <c:showVal val="0"/>
          <c:showCatName val="0"/>
          <c:showSerName val="0"/>
          <c:showPercent val="0"/>
          <c:showBubbleSize val="0"/>
        </c:dLbls>
        <c:marker val="1"/>
        <c:smooth val="0"/>
        <c:axId val="295552712"/>
        <c:axId val="295553104"/>
      </c:lineChart>
      <c:dateAx>
        <c:axId val="295552712"/>
        <c:scaling>
          <c:orientation val="minMax"/>
        </c:scaling>
        <c:delete val="1"/>
        <c:axPos val="b"/>
        <c:numFmt formatCode="ge" sourceLinked="1"/>
        <c:majorTickMark val="none"/>
        <c:minorTickMark val="none"/>
        <c:tickLblPos val="none"/>
        <c:crossAx val="295553104"/>
        <c:crosses val="autoZero"/>
        <c:auto val="1"/>
        <c:lblOffset val="100"/>
        <c:baseTimeUnit val="years"/>
      </c:dateAx>
      <c:valAx>
        <c:axId val="2955531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95552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92.23</c:v>
                </c:pt>
                <c:pt idx="1">
                  <c:v>98.05</c:v>
                </c:pt>
                <c:pt idx="2">
                  <c:v>100.5</c:v>
                </c:pt>
                <c:pt idx="3">
                  <c:v>103.58</c:v>
                </c:pt>
                <c:pt idx="4">
                  <c:v>109.81</c:v>
                </c:pt>
              </c:numCache>
            </c:numRef>
          </c:val>
        </c:ser>
        <c:dLbls>
          <c:showLegendKey val="0"/>
          <c:showVal val="0"/>
          <c:showCatName val="0"/>
          <c:showSerName val="0"/>
          <c:showPercent val="0"/>
          <c:showBubbleSize val="0"/>
        </c:dLbls>
        <c:gapWidth val="150"/>
        <c:axId val="295554280"/>
        <c:axId val="295554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94.86</c:v>
                </c:pt>
                <c:pt idx="1">
                  <c:v>95.91</c:v>
                </c:pt>
                <c:pt idx="2">
                  <c:v>96.1</c:v>
                </c:pt>
                <c:pt idx="3">
                  <c:v>99.07</c:v>
                </c:pt>
                <c:pt idx="4">
                  <c:v>99.99</c:v>
                </c:pt>
              </c:numCache>
            </c:numRef>
          </c:val>
          <c:smooth val="0"/>
        </c:ser>
        <c:dLbls>
          <c:showLegendKey val="0"/>
          <c:showVal val="0"/>
          <c:showCatName val="0"/>
          <c:showSerName val="0"/>
          <c:showPercent val="0"/>
          <c:showBubbleSize val="0"/>
        </c:dLbls>
        <c:marker val="1"/>
        <c:smooth val="0"/>
        <c:axId val="295554280"/>
        <c:axId val="295554672"/>
      </c:lineChart>
      <c:dateAx>
        <c:axId val="295554280"/>
        <c:scaling>
          <c:orientation val="minMax"/>
        </c:scaling>
        <c:delete val="1"/>
        <c:axPos val="b"/>
        <c:numFmt formatCode="ge" sourceLinked="1"/>
        <c:majorTickMark val="none"/>
        <c:minorTickMark val="none"/>
        <c:tickLblPos val="none"/>
        <c:crossAx val="295554672"/>
        <c:crosses val="autoZero"/>
        <c:auto val="1"/>
        <c:lblOffset val="100"/>
        <c:baseTimeUnit val="years"/>
      </c:dateAx>
      <c:valAx>
        <c:axId val="295554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5554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179.03</c:v>
                </c:pt>
                <c:pt idx="1">
                  <c:v>168.12</c:v>
                </c:pt>
                <c:pt idx="2">
                  <c:v>164.27</c:v>
                </c:pt>
                <c:pt idx="3">
                  <c:v>160.34</c:v>
                </c:pt>
                <c:pt idx="4">
                  <c:v>151.16999999999999</c:v>
                </c:pt>
              </c:numCache>
            </c:numRef>
          </c:val>
        </c:ser>
        <c:dLbls>
          <c:showLegendKey val="0"/>
          <c:showVal val="0"/>
          <c:showCatName val="0"/>
          <c:showSerName val="0"/>
          <c:showPercent val="0"/>
          <c:showBubbleSize val="0"/>
        </c:dLbls>
        <c:gapWidth val="150"/>
        <c:axId val="295555848"/>
        <c:axId val="295556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179.14</c:v>
                </c:pt>
                <c:pt idx="1">
                  <c:v>179.29</c:v>
                </c:pt>
                <c:pt idx="2">
                  <c:v>178.39</c:v>
                </c:pt>
                <c:pt idx="3">
                  <c:v>173.03</c:v>
                </c:pt>
                <c:pt idx="4">
                  <c:v>171.15</c:v>
                </c:pt>
              </c:numCache>
            </c:numRef>
          </c:val>
          <c:smooth val="0"/>
        </c:ser>
        <c:dLbls>
          <c:showLegendKey val="0"/>
          <c:showVal val="0"/>
          <c:showCatName val="0"/>
          <c:showSerName val="0"/>
          <c:showPercent val="0"/>
          <c:showBubbleSize val="0"/>
        </c:dLbls>
        <c:marker val="1"/>
        <c:smooth val="0"/>
        <c:axId val="295555848"/>
        <c:axId val="295556240"/>
      </c:lineChart>
      <c:dateAx>
        <c:axId val="295555848"/>
        <c:scaling>
          <c:orientation val="minMax"/>
        </c:scaling>
        <c:delete val="1"/>
        <c:axPos val="b"/>
        <c:numFmt formatCode="ge" sourceLinked="1"/>
        <c:majorTickMark val="none"/>
        <c:minorTickMark val="none"/>
        <c:tickLblPos val="none"/>
        <c:crossAx val="295556240"/>
        <c:crosses val="autoZero"/>
        <c:auto val="1"/>
        <c:lblOffset val="100"/>
        <c:baseTimeUnit val="years"/>
      </c:dateAx>
      <c:valAx>
        <c:axId val="295556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5555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G1" zoomScaleNormal="100" workbookViewId="0">
      <selection activeCell="BJ73" sqref="BJ7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石川県　津幡町</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A5</v>
      </c>
      <c r="AA8" s="72"/>
      <c r="AB8" s="72"/>
      <c r="AC8" s="72"/>
      <c r="AD8" s="72"/>
      <c r="AE8" s="72"/>
      <c r="AF8" s="72"/>
      <c r="AG8" s="73"/>
      <c r="AH8" s="3"/>
      <c r="AI8" s="74">
        <f>データ!Q6</f>
        <v>37757</v>
      </c>
      <c r="AJ8" s="75"/>
      <c r="AK8" s="75"/>
      <c r="AL8" s="75"/>
      <c r="AM8" s="75"/>
      <c r="AN8" s="75"/>
      <c r="AO8" s="75"/>
      <c r="AP8" s="76"/>
      <c r="AQ8" s="57">
        <f>データ!R6</f>
        <v>110.59</v>
      </c>
      <c r="AR8" s="57"/>
      <c r="AS8" s="57"/>
      <c r="AT8" s="57"/>
      <c r="AU8" s="57"/>
      <c r="AV8" s="57"/>
      <c r="AW8" s="57"/>
      <c r="AX8" s="57"/>
      <c r="AY8" s="57">
        <f>データ!S6</f>
        <v>341.41</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60.73</v>
      </c>
      <c r="K10" s="57"/>
      <c r="L10" s="57"/>
      <c r="M10" s="57"/>
      <c r="N10" s="57"/>
      <c r="O10" s="57"/>
      <c r="P10" s="57"/>
      <c r="Q10" s="57"/>
      <c r="R10" s="57">
        <f>データ!O6</f>
        <v>97.9</v>
      </c>
      <c r="S10" s="57"/>
      <c r="T10" s="57"/>
      <c r="U10" s="57"/>
      <c r="V10" s="57"/>
      <c r="W10" s="57"/>
      <c r="X10" s="57"/>
      <c r="Y10" s="57"/>
      <c r="Z10" s="65">
        <f>データ!P6</f>
        <v>2754</v>
      </c>
      <c r="AA10" s="65"/>
      <c r="AB10" s="65"/>
      <c r="AC10" s="65"/>
      <c r="AD10" s="65"/>
      <c r="AE10" s="65"/>
      <c r="AF10" s="65"/>
      <c r="AG10" s="65"/>
      <c r="AH10" s="2"/>
      <c r="AI10" s="65">
        <f>データ!T6</f>
        <v>36823</v>
      </c>
      <c r="AJ10" s="65"/>
      <c r="AK10" s="65"/>
      <c r="AL10" s="65"/>
      <c r="AM10" s="65"/>
      <c r="AN10" s="65"/>
      <c r="AO10" s="65"/>
      <c r="AP10" s="65"/>
      <c r="AQ10" s="57">
        <f>データ!U6</f>
        <v>74.89</v>
      </c>
      <c r="AR10" s="57"/>
      <c r="AS10" s="57"/>
      <c r="AT10" s="57"/>
      <c r="AU10" s="57"/>
      <c r="AV10" s="57"/>
      <c r="AW10" s="57"/>
      <c r="AX10" s="57"/>
      <c r="AY10" s="57">
        <f>データ!V6</f>
        <v>491.69</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104</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105</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106</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173614</v>
      </c>
      <c r="D6" s="31">
        <f t="shared" si="3"/>
        <v>46</v>
      </c>
      <c r="E6" s="31">
        <f t="shared" si="3"/>
        <v>1</v>
      </c>
      <c r="F6" s="31">
        <f t="shared" si="3"/>
        <v>0</v>
      </c>
      <c r="G6" s="31">
        <f t="shared" si="3"/>
        <v>1</v>
      </c>
      <c r="H6" s="31" t="str">
        <f t="shared" si="3"/>
        <v>石川県　津幡町</v>
      </c>
      <c r="I6" s="31" t="str">
        <f t="shared" si="3"/>
        <v>法適用</v>
      </c>
      <c r="J6" s="31" t="str">
        <f t="shared" si="3"/>
        <v>水道事業</v>
      </c>
      <c r="K6" s="31" t="str">
        <f t="shared" si="3"/>
        <v>末端給水事業</v>
      </c>
      <c r="L6" s="31" t="str">
        <f t="shared" si="3"/>
        <v>A5</v>
      </c>
      <c r="M6" s="32" t="str">
        <f t="shared" si="3"/>
        <v>-</v>
      </c>
      <c r="N6" s="32">
        <f t="shared" si="3"/>
        <v>60.73</v>
      </c>
      <c r="O6" s="32">
        <f t="shared" si="3"/>
        <v>97.9</v>
      </c>
      <c r="P6" s="32">
        <f t="shared" si="3"/>
        <v>2754</v>
      </c>
      <c r="Q6" s="32">
        <f t="shared" si="3"/>
        <v>37757</v>
      </c>
      <c r="R6" s="32">
        <f t="shared" si="3"/>
        <v>110.59</v>
      </c>
      <c r="S6" s="32">
        <f t="shared" si="3"/>
        <v>341.41</v>
      </c>
      <c r="T6" s="32">
        <f t="shared" si="3"/>
        <v>36823</v>
      </c>
      <c r="U6" s="32">
        <f t="shared" si="3"/>
        <v>74.89</v>
      </c>
      <c r="V6" s="32">
        <f t="shared" si="3"/>
        <v>491.69</v>
      </c>
      <c r="W6" s="33">
        <f>IF(W7="",NA(),W7)</f>
        <v>103.02</v>
      </c>
      <c r="X6" s="33">
        <f t="shared" ref="X6:AF6" si="4">IF(X7="",NA(),X7)</f>
        <v>108.96</v>
      </c>
      <c r="Y6" s="33">
        <f t="shared" si="4"/>
        <v>113.2</v>
      </c>
      <c r="Z6" s="33">
        <f t="shared" si="4"/>
        <v>112.62</v>
      </c>
      <c r="AA6" s="33">
        <f t="shared" si="4"/>
        <v>118.54</v>
      </c>
      <c r="AB6" s="33">
        <f t="shared" si="4"/>
        <v>105.61</v>
      </c>
      <c r="AC6" s="33">
        <f t="shared" si="4"/>
        <v>106.41</v>
      </c>
      <c r="AD6" s="33">
        <f t="shared" si="4"/>
        <v>106.89</v>
      </c>
      <c r="AE6" s="33">
        <f t="shared" si="4"/>
        <v>109.04</v>
      </c>
      <c r="AF6" s="33">
        <f t="shared" si="4"/>
        <v>109.64</v>
      </c>
      <c r="AG6" s="32" t="str">
        <f>IF(AG7="","",IF(AG7="-","【-】","【"&amp;SUBSTITUTE(TEXT(AG7,"#,##0.00"),"-","△")&amp;"】"))</f>
        <v>【113.56】</v>
      </c>
      <c r="AH6" s="32">
        <f>IF(AH7="",NA(),AH7)</f>
        <v>0</v>
      </c>
      <c r="AI6" s="32">
        <f t="shared" ref="AI6:AQ6" si="5">IF(AI7="",NA(),AI7)</f>
        <v>0</v>
      </c>
      <c r="AJ6" s="32">
        <f t="shared" si="5"/>
        <v>0</v>
      </c>
      <c r="AK6" s="32">
        <f t="shared" si="5"/>
        <v>0</v>
      </c>
      <c r="AL6" s="32">
        <f t="shared" si="5"/>
        <v>0</v>
      </c>
      <c r="AM6" s="33">
        <f t="shared" si="5"/>
        <v>6.79</v>
      </c>
      <c r="AN6" s="33">
        <f t="shared" si="5"/>
        <v>6.33</v>
      </c>
      <c r="AO6" s="33">
        <f t="shared" si="5"/>
        <v>7.76</v>
      </c>
      <c r="AP6" s="33">
        <f t="shared" si="5"/>
        <v>3.77</v>
      </c>
      <c r="AQ6" s="33">
        <f t="shared" si="5"/>
        <v>3.62</v>
      </c>
      <c r="AR6" s="32" t="str">
        <f>IF(AR7="","",IF(AR7="-","【-】","【"&amp;SUBSTITUTE(TEXT(AR7,"#,##0.00"),"-","△")&amp;"】"))</f>
        <v>【0.87】</v>
      </c>
      <c r="AS6" s="33">
        <f>IF(AS7="",NA(),AS7)</f>
        <v>481.65</v>
      </c>
      <c r="AT6" s="33">
        <f t="shared" ref="AT6:BB6" si="6">IF(AT7="",NA(),AT7)</f>
        <v>596.34</v>
      </c>
      <c r="AU6" s="33">
        <f t="shared" si="6"/>
        <v>619.76</v>
      </c>
      <c r="AV6" s="33">
        <f t="shared" si="6"/>
        <v>303.69</v>
      </c>
      <c r="AW6" s="33">
        <f t="shared" si="6"/>
        <v>327.49</v>
      </c>
      <c r="AX6" s="33">
        <f t="shared" si="6"/>
        <v>832.37</v>
      </c>
      <c r="AY6" s="33">
        <f t="shared" si="6"/>
        <v>852.01</v>
      </c>
      <c r="AZ6" s="33">
        <f t="shared" si="6"/>
        <v>909.68</v>
      </c>
      <c r="BA6" s="33">
        <f t="shared" si="6"/>
        <v>382.09</v>
      </c>
      <c r="BB6" s="33">
        <f t="shared" si="6"/>
        <v>371.31</v>
      </c>
      <c r="BC6" s="32" t="str">
        <f>IF(BC7="","",IF(BC7="-","【-】","【"&amp;SUBSTITUTE(TEXT(BC7,"#,##0.00"),"-","△")&amp;"】"))</f>
        <v>【262.74】</v>
      </c>
      <c r="BD6" s="33">
        <f>IF(BD7="",NA(),BD7)</f>
        <v>430.74</v>
      </c>
      <c r="BE6" s="33">
        <f t="shared" ref="BE6:BM6" si="7">IF(BE7="",NA(),BE7)</f>
        <v>422.84</v>
      </c>
      <c r="BF6" s="33">
        <f t="shared" si="7"/>
        <v>429.71</v>
      </c>
      <c r="BG6" s="33">
        <f t="shared" si="7"/>
        <v>418.3</v>
      </c>
      <c r="BH6" s="33">
        <f t="shared" si="7"/>
        <v>417.04</v>
      </c>
      <c r="BI6" s="33">
        <f t="shared" si="7"/>
        <v>403.15</v>
      </c>
      <c r="BJ6" s="33">
        <f t="shared" si="7"/>
        <v>391.4</v>
      </c>
      <c r="BK6" s="33">
        <f t="shared" si="7"/>
        <v>382.65</v>
      </c>
      <c r="BL6" s="33">
        <f t="shared" si="7"/>
        <v>385.06</v>
      </c>
      <c r="BM6" s="33">
        <f t="shared" si="7"/>
        <v>373.09</v>
      </c>
      <c r="BN6" s="32" t="str">
        <f>IF(BN7="","",IF(BN7="-","【-】","【"&amp;SUBSTITUTE(TEXT(BN7,"#,##0.00"),"-","△")&amp;"】"))</f>
        <v>【276.38】</v>
      </c>
      <c r="BO6" s="33">
        <f>IF(BO7="",NA(),BO7)</f>
        <v>92.23</v>
      </c>
      <c r="BP6" s="33">
        <f t="shared" ref="BP6:BX6" si="8">IF(BP7="",NA(),BP7)</f>
        <v>98.05</v>
      </c>
      <c r="BQ6" s="33">
        <f t="shared" si="8"/>
        <v>100.5</v>
      </c>
      <c r="BR6" s="33">
        <f t="shared" si="8"/>
        <v>103.58</v>
      </c>
      <c r="BS6" s="33">
        <f t="shared" si="8"/>
        <v>109.81</v>
      </c>
      <c r="BT6" s="33">
        <f t="shared" si="8"/>
        <v>94.86</v>
      </c>
      <c r="BU6" s="33">
        <f t="shared" si="8"/>
        <v>95.91</v>
      </c>
      <c r="BV6" s="33">
        <f t="shared" si="8"/>
        <v>96.1</v>
      </c>
      <c r="BW6" s="33">
        <f t="shared" si="8"/>
        <v>99.07</v>
      </c>
      <c r="BX6" s="33">
        <f t="shared" si="8"/>
        <v>99.99</v>
      </c>
      <c r="BY6" s="32" t="str">
        <f>IF(BY7="","",IF(BY7="-","【-】","【"&amp;SUBSTITUTE(TEXT(BY7,"#,##0.00"),"-","△")&amp;"】"))</f>
        <v>【104.99】</v>
      </c>
      <c r="BZ6" s="33">
        <f>IF(BZ7="",NA(),BZ7)</f>
        <v>179.03</v>
      </c>
      <c r="CA6" s="33">
        <f t="shared" ref="CA6:CI6" si="9">IF(CA7="",NA(),CA7)</f>
        <v>168.12</v>
      </c>
      <c r="CB6" s="33">
        <f t="shared" si="9"/>
        <v>164.27</v>
      </c>
      <c r="CC6" s="33">
        <f t="shared" si="9"/>
        <v>160.34</v>
      </c>
      <c r="CD6" s="33">
        <f t="shared" si="9"/>
        <v>151.16999999999999</v>
      </c>
      <c r="CE6" s="33">
        <f t="shared" si="9"/>
        <v>179.14</v>
      </c>
      <c r="CF6" s="33">
        <f t="shared" si="9"/>
        <v>179.29</v>
      </c>
      <c r="CG6" s="33">
        <f t="shared" si="9"/>
        <v>178.39</v>
      </c>
      <c r="CH6" s="33">
        <f t="shared" si="9"/>
        <v>173.03</v>
      </c>
      <c r="CI6" s="33">
        <f t="shared" si="9"/>
        <v>171.15</v>
      </c>
      <c r="CJ6" s="32" t="str">
        <f>IF(CJ7="","",IF(CJ7="-","【-】","【"&amp;SUBSTITUTE(TEXT(CJ7,"#,##0.00"),"-","△")&amp;"】"))</f>
        <v>【163.72】</v>
      </c>
      <c r="CK6" s="33">
        <f>IF(CK7="",NA(),CK7)</f>
        <v>67.08</v>
      </c>
      <c r="CL6" s="33">
        <f t="shared" ref="CL6:CT6" si="10">IF(CL7="",NA(),CL7)</f>
        <v>67.62</v>
      </c>
      <c r="CM6" s="33">
        <f t="shared" si="10"/>
        <v>68.349999999999994</v>
      </c>
      <c r="CN6" s="33">
        <f t="shared" si="10"/>
        <v>66.8</v>
      </c>
      <c r="CO6" s="33">
        <f t="shared" si="10"/>
        <v>67.83</v>
      </c>
      <c r="CP6" s="33">
        <f t="shared" si="10"/>
        <v>58.76</v>
      </c>
      <c r="CQ6" s="33">
        <f t="shared" si="10"/>
        <v>59.09</v>
      </c>
      <c r="CR6" s="33">
        <f t="shared" si="10"/>
        <v>59.23</v>
      </c>
      <c r="CS6" s="33">
        <f t="shared" si="10"/>
        <v>58.58</v>
      </c>
      <c r="CT6" s="33">
        <f t="shared" si="10"/>
        <v>58.53</v>
      </c>
      <c r="CU6" s="32" t="str">
        <f>IF(CU7="","",IF(CU7="-","【-】","【"&amp;SUBSTITUTE(TEXT(CU7,"#,##0.00"),"-","△")&amp;"】"))</f>
        <v>【59.76】</v>
      </c>
      <c r="CV6" s="33">
        <f>IF(CV7="",NA(),CV7)</f>
        <v>93.15</v>
      </c>
      <c r="CW6" s="33">
        <f t="shared" ref="CW6:DE6" si="11">IF(CW7="",NA(),CW7)</f>
        <v>92.94</v>
      </c>
      <c r="CX6" s="33">
        <f t="shared" si="11"/>
        <v>91.14</v>
      </c>
      <c r="CY6" s="33">
        <f t="shared" si="11"/>
        <v>92.63</v>
      </c>
      <c r="CZ6" s="33">
        <f t="shared" si="11"/>
        <v>91.92</v>
      </c>
      <c r="DA6" s="33">
        <f t="shared" si="11"/>
        <v>84.87</v>
      </c>
      <c r="DB6" s="33">
        <f t="shared" si="11"/>
        <v>85.4</v>
      </c>
      <c r="DC6" s="33">
        <f t="shared" si="11"/>
        <v>85.53</v>
      </c>
      <c r="DD6" s="33">
        <f t="shared" si="11"/>
        <v>85.23</v>
      </c>
      <c r="DE6" s="33">
        <f t="shared" si="11"/>
        <v>85.26</v>
      </c>
      <c r="DF6" s="32" t="str">
        <f>IF(DF7="","",IF(DF7="-","【-】","【"&amp;SUBSTITUTE(TEXT(DF7,"#,##0.00"),"-","△")&amp;"】"))</f>
        <v>【89.95】</v>
      </c>
      <c r="DG6" s="33">
        <f>IF(DG7="",NA(),DG7)</f>
        <v>27.51</v>
      </c>
      <c r="DH6" s="33">
        <f t="shared" ref="DH6:DP6" si="12">IF(DH7="",NA(),DH7)</f>
        <v>28.58</v>
      </c>
      <c r="DI6" s="33">
        <f t="shared" si="12"/>
        <v>29.38</v>
      </c>
      <c r="DJ6" s="33">
        <f t="shared" si="12"/>
        <v>52.09</v>
      </c>
      <c r="DK6" s="33">
        <f t="shared" si="12"/>
        <v>53.19</v>
      </c>
      <c r="DL6" s="33">
        <f t="shared" si="12"/>
        <v>35.53</v>
      </c>
      <c r="DM6" s="33">
        <f t="shared" si="12"/>
        <v>36.36</v>
      </c>
      <c r="DN6" s="33">
        <f t="shared" si="12"/>
        <v>37.340000000000003</v>
      </c>
      <c r="DO6" s="33">
        <f t="shared" si="12"/>
        <v>44.31</v>
      </c>
      <c r="DP6" s="33">
        <f t="shared" si="12"/>
        <v>45.75</v>
      </c>
      <c r="DQ6" s="32" t="str">
        <f>IF(DQ7="","",IF(DQ7="-","【-】","【"&amp;SUBSTITUTE(TEXT(DQ7,"#,##0.00"),"-","△")&amp;"】"))</f>
        <v>【47.18】</v>
      </c>
      <c r="DR6" s="33">
        <f>IF(DR7="",NA(),DR7)</f>
        <v>0.81</v>
      </c>
      <c r="DS6" s="33">
        <f t="shared" ref="DS6:EA6" si="13">IF(DS7="",NA(),DS7)</f>
        <v>0.82</v>
      </c>
      <c r="DT6" s="33">
        <f t="shared" si="13"/>
        <v>0.53</v>
      </c>
      <c r="DU6" s="33">
        <f t="shared" si="13"/>
        <v>2.31</v>
      </c>
      <c r="DV6" s="33">
        <f t="shared" si="13"/>
        <v>7.34</v>
      </c>
      <c r="DW6" s="33">
        <f t="shared" si="13"/>
        <v>6.47</v>
      </c>
      <c r="DX6" s="33">
        <f t="shared" si="13"/>
        <v>7.8</v>
      </c>
      <c r="DY6" s="33">
        <f t="shared" si="13"/>
        <v>8.39</v>
      </c>
      <c r="DZ6" s="33">
        <f t="shared" si="13"/>
        <v>10.09</v>
      </c>
      <c r="EA6" s="33">
        <f t="shared" si="13"/>
        <v>10.54</v>
      </c>
      <c r="EB6" s="32" t="str">
        <f>IF(EB7="","",IF(EB7="-","【-】","【"&amp;SUBSTITUTE(TEXT(EB7,"#,##0.00"),"-","△")&amp;"】"))</f>
        <v>【13.18】</v>
      </c>
      <c r="EC6" s="33">
        <f>IF(EC7="",NA(),EC7)</f>
        <v>0.4</v>
      </c>
      <c r="ED6" s="33">
        <f t="shared" ref="ED6:EL6" si="14">IF(ED7="",NA(),ED7)</f>
        <v>0.21</v>
      </c>
      <c r="EE6" s="33">
        <f t="shared" si="14"/>
        <v>0.17</v>
      </c>
      <c r="EF6" s="33">
        <f t="shared" si="14"/>
        <v>0.08</v>
      </c>
      <c r="EG6" s="33">
        <f t="shared" si="14"/>
        <v>0.28000000000000003</v>
      </c>
      <c r="EH6" s="33">
        <f t="shared" si="14"/>
        <v>0.7</v>
      </c>
      <c r="EI6" s="33">
        <f t="shared" si="14"/>
        <v>0.81</v>
      </c>
      <c r="EJ6" s="33">
        <f t="shared" si="14"/>
        <v>0.59</v>
      </c>
      <c r="EK6" s="33">
        <f t="shared" si="14"/>
        <v>0.6</v>
      </c>
      <c r="EL6" s="33">
        <f t="shared" si="14"/>
        <v>0.56000000000000005</v>
      </c>
      <c r="EM6" s="32" t="str">
        <f>IF(EM7="","",IF(EM7="-","【-】","【"&amp;SUBSTITUTE(TEXT(EM7,"#,##0.00"),"-","△")&amp;"】"))</f>
        <v>【0.85】</v>
      </c>
    </row>
    <row r="7" spans="1:143" s="34" customFormat="1">
      <c r="A7" s="26"/>
      <c r="B7" s="35">
        <v>2015</v>
      </c>
      <c r="C7" s="35">
        <v>173614</v>
      </c>
      <c r="D7" s="35">
        <v>46</v>
      </c>
      <c r="E7" s="35">
        <v>1</v>
      </c>
      <c r="F7" s="35">
        <v>0</v>
      </c>
      <c r="G7" s="35">
        <v>1</v>
      </c>
      <c r="H7" s="35" t="s">
        <v>93</v>
      </c>
      <c r="I7" s="35" t="s">
        <v>94</v>
      </c>
      <c r="J7" s="35" t="s">
        <v>95</v>
      </c>
      <c r="K7" s="35" t="s">
        <v>96</v>
      </c>
      <c r="L7" s="35" t="s">
        <v>97</v>
      </c>
      <c r="M7" s="36" t="s">
        <v>98</v>
      </c>
      <c r="N7" s="36">
        <v>60.73</v>
      </c>
      <c r="O7" s="36">
        <v>97.9</v>
      </c>
      <c r="P7" s="36">
        <v>2754</v>
      </c>
      <c r="Q7" s="36">
        <v>37757</v>
      </c>
      <c r="R7" s="36">
        <v>110.59</v>
      </c>
      <c r="S7" s="36">
        <v>341.41</v>
      </c>
      <c r="T7" s="36">
        <v>36823</v>
      </c>
      <c r="U7" s="36">
        <v>74.89</v>
      </c>
      <c r="V7" s="36">
        <v>491.69</v>
      </c>
      <c r="W7" s="36">
        <v>103.02</v>
      </c>
      <c r="X7" s="36">
        <v>108.96</v>
      </c>
      <c r="Y7" s="36">
        <v>113.2</v>
      </c>
      <c r="Z7" s="36">
        <v>112.62</v>
      </c>
      <c r="AA7" s="36">
        <v>118.54</v>
      </c>
      <c r="AB7" s="36">
        <v>105.61</v>
      </c>
      <c r="AC7" s="36">
        <v>106.41</v>
      </c>
      <c r="AD7" s="36">
        <v>106.89</v>
      </c>
      <c r="AE7" s="36">
        <v>109.04</v>
      </c>
      <c r="AF7" s="36">
        <v>109.64</v>
      </c>
      <c r="AG7" s="36">
        <v>113.56</v>
      </c>
      <c r="AH7" s="36">
        <v>0</v>
      </c>
      <c r="AI7" s="36">
        <v>0</v>
      </c>
      <c r="AJ7" s="36">
        <v>0</v>
      </c>
      <c r="AK7" s="36">
        <v>0</v>
      </c>
      <c r="AL7" s="36">
        <v>0</v>
      </c>
      <c r="AM7" s="36">
        <v>6.79</v>
      </c>
      <c r="AN7" s="36">
        <v>6.33</v>
      </c>
      <c r="AO7" s="36">
        <v>7.76</v>
      </c>
      <c r="AP7" s="36">
        <v>3.77</v>
      </c>
      <c r="AQ7" s="36">
        <v>3.62</v>
      </c>
      <c r="AR7" s="36">
        <v>0.87</v>
      </c>
      <c r="AS7" s="36">
        <v>481.65</v>
      </c>
      <c r="AT7" s="36">
        <v>596.34</v>
      </c>
      <c r="AU7" s="36">
        <v>619.76</v>
      </c>
      <c r="AV7" s="36">
        <v>303.69</v>
      </c>
      <c r="AW7" s="36">
        <v>327.49</v>
      </c>
      <c r="AX7" s="36">
        <v>832.37</v>
      </c>
      <c r="AY7" s="36">
        <v>852.01</v>
      </c>
      <c r="AZ7" s="36">
        <v>909.68</v>
      </c>
      <c r="BA7" s="36">
        <v>382.09</v>
      </c>
      <c r="BB7" s="36">
        <v>371.31</v>
      </c>
      <c r="BC7" s="36">
        <v>262.74</v>
      </c>
      <c r="BD7" s="36">
        <v>430.74</v>
      </c>
      <c r="BE7" s="36">
        <v>422.84</v>
      </c>
      <c r="BF7" s="36">
        <v>429.71</v>
      </c>
      <c r="BG7" s="36">
        <v>418.3</v>
      </c>
      <c r="BH7" s="36">
        <v>417.04</v>
      </c>
      <c r="BI7" s="36">
        <v>403.15</v>
      </c>
      <c r="BJ7" s="36">
        <v>391.4</v>
      </c>
      <c r="BK7" s="36">
        <v>382.65</v>
      </c>
      <c r="BL7" s="36">
        <v>385.06</v>
      </c>
      <c r="BM7" s="36">
        <v>373.09</v>
      </c>
      <c r="BN7" s="36">
        <v>276.38</v>
      </c>
      <c r="BO7" s="36">
        <v>92.23</v>
      </c>
      <c r="BP7" s="36">
        <v>98.05</v>
      </c>
      <c r="BQ7" s="36">
        <v>100.5</v>
      </c>
      <c r="BR7" s="36">
        <v>103.58</v>
      </c>
      <c r="BS7" s="36">
        <v>109.81</v>
      </c>
      <c r="BT7" s="36">
        <v>94.86</v>
      </c>
      <c r="BU7" s="36">
        <v>95.91</v>
      </c>
      <c r="BV7" s="36">
        <v>96.1</v>
      </c>
      <c r="BW7" s="36">
        <v>99.07</v>
      </c>
      <c r="BX7" s="36">
        <v>99.99</v>
      </c>
      <c r="BY7" s="36">
        <v>104.99</v>
      </c>
      <c r="BZ7" s="36">
        <v>179.03</v>
      </c>
      <c r="CA7" s="36">
        <v>168.12</v>
      </c>
      <c r="CB7" s="36">
        <v>164.27</v>
      </c>
      <c r="CC7" s="36">
        <v>160.34</v>
      </c>
      <c r="CD7" s="36">
        <v>151.16999999999999</v>
      </c>
      <c r="CE7" s="36">
        <v>179.14</v>
      </c>
      <c r="CF7" s="36">
        <v>179.29</v>
      </c>
      <c r="CG7" s="36">
        <v>178.39</v>
      </c>
      <c r="CH7" s="36">
        <v>173.03</v>
      </c>
      <c r="CI7" s="36">
        <v>171.15</v>
      </c>
      <c r="CJ7" s="36">
        <v>163.72</v>
      </c>
      <c r="CK7" s="36">
        <v>67.08</v>
      </c>
      <c r="CL7" s="36">
        <v>67.62</v>
      </c>
      <c r="CM7" s="36">
        <v>68.349999999999994</v>
      </c>
      <c r="CN7" s="36">
        <v>66.8</v>
      </c>
      <c r="CO7" s="36">
        <v>67.83</v>
      </c>
      <c r="CP7" s="36">
        <v>58.76</v>
      </c>
      <c r="CQ7" s="36">
        <v>59.09</v>
      </c>
      <c r="CR7" s="36">
        <v>59.23</v>
      </c>
      <c r="CS7" s="36">
        <v>58.58</v>
      </c>
      <c r="CT7" s="36">
        <v>58.53</v>
      </c>
      <c r="CU7" s="36">
        <v>59.76</v>
      </c>
      <c r="CV7" s="36">
        <v>93.15</v>
      </c>
      <c r="CW7" s="36">
        <v>92.94</v>
      </c>
      <c r="CX7" s="36">
        <v>91.14</v>
      </c>
      <c r="CY7" s="36">
        <v>92.63</v>
      </c>
      <c r="CZ7" s="36">
        <v>91.92</v>
      </c>
      <c r="DA7" s="36">
        <v>84.87</v>
      </c>
      <c r="DB7" s="36">
        <v>85.4</v>
      </c>
      <c r="DC7" s="36">
        <v>85.53</v>
      </c>
      <c r="DD7" s="36">
        <v>85.23</v>
      </c>
      <c r="DE7" s="36">
        <v>85.26</v>
      </c>
      <c r="DF7" s="36">
        <v>89.95</v>
      </c>
      <c r="DG7" s="36">
        <v>27.51</v>
      </c>
      <c r="DH7" s="36">
        <v>28.58</v>
      </c>
      <c r="DI7" s="36">
        <v>29.38</v>
      </c>
      <c r="DJ7" s="36">
        <v>52.09</v>
      </c>
      <c r="DK7" s="36">
        <v>53.19</v>
      </c>
      <c r="DL7" s="36">
        <v>35.53</v>
      </c>
      <c r="DM7" s="36">
        <v>36.36</v>
      </c>
      <c r="DN7" s="36">
        <v>37.340000000000003</v>
      </c>
      <c r="DO7" s="36">
        <v>44.31</v>
      </c>
      <c r="DP7" s="36">
        <v>45.75</v>
      </c>
      <c r="DQ7" s="36">
        <v>47.18</v>
      </c>
      <c r="DR7" s="36">
        <v>0.81</v>
      </c>
      <c r="DS7" s="36">
        <v>0.82</v>
      </c>
      <c r="DT7" s="36">
        <v>0.53</v>
      </c>
      <c r="DU7" s="36">
        <v>2.31</v>
      </c>
      <c r="DV7" s="36">
        <v>7.34</v>
      </c>
      <c r="DW7" s="36">
        <v>6.47</v>
      </c>
      <c r="DX7" s="36">
        <v>7.8</v>
      </c>
      <c r="DY7" s="36">
        <v>8.39</v>
      </c>
      <c r="DZ7" s="36">
        <v>10.09</v>
      </c>
      <c r="EA7" s="36">
        <v>10.54</v>
      </c>
      <c r="EB7" s="36">
        <v>13.18</v>
      </c>
      <c r="EC7" s="36">
        <v>0.4</v>
      </c>
      <c r="ED7" s="36">
        <v>0.21</v>
      </c>
      <c r="EE7" s="36">
        <v>0.17</v>
      </c>
      <c r="EF7" s="36">
        <v>0.08</v>
      </c>
      <c r="EG7" s="36">
        <v>0.28000000000000003</v>
      </c>
      <c r="EH7" s="36">
        <v>0.7</v>
      </c>
      <c r="EI7" s="36">
        <v>0.81</v>
      </c>
      <c r="EJ7" s="36">
        <v>0.59</v>
      </c>
      <c r="EK7" s="36">
        <v>0.6</v>
      </c>
      <c r="EL7" s="36">
        <v>0.56000000000000005</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上下水道課　松岡</cp:lastModifiedBy>
  <dcterms:created xsi:type="dcterms:W3CDTF">2017-02-01T08:40:19Z</dcterms:created>
  <dcterms:modified xsi:type="dcterms:W3CDTF">2017-02-10T09:00:39Z</dcterms:modified>
  <cp:category/>
</cp:coreProperties>
</file>