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<sst xmlns="http://schemas.openxmlformats.org/spreadsheetml/2006/main" count="217" uniqueCount="106">
  <si>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</si>
  <si>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</si>
  <si>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</si>
  <si>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</si>
  <si>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</si>
  <si>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</si>
  <si>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</si>
  <si>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</si>
  <si>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</si>
  <si>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</si>
  <si>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</si>
  <si>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</si>
  <si>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</si>
  <si>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</si>
  <si>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</si>
  <si>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</si>
  <si>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</si>
  <si>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</si>
  <si>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</si>
  <si>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</si>
  <si>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</si>
  <si>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</si>
  <si>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</si>
  <si>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</si>
  <si>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</si>
  <si>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</si>
  <si>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</si>
  <si>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</si>
  <si>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</si>
  <si>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</si>
  <si>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</si>
  <si>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</si>
  <si>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</si>
  <si>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</si>
  <si>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</si>
  <si>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</si>
  <si>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</si>
  <si>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</si>
  <si>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</si>
  <si>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</si>
  <si>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</si>
  <si>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</si>
  <si>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</si>
  <si>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</si>
  <si>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</si>
  <si>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</si>
  <si>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</si>
  <si>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</si>
  <si>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</si>
  <si>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</si>
  <si>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</si>
  <si>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</si>
  <si>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</si>
  <si>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</si>
  <si>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</si>
  <si>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</si>
  <si>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</si>
  <si>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</si>
  <si>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</si>
  <si>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</si>
  <si>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</si>
  <si>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</si>
  <si>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</si>
  <si>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</si>
  <si>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</si>
  <si>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</si>
  <si>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</si>
  <si>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</si>
  <si>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</si>
  <si>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</si>
  <si>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</si>
  <si>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</si>
  <si>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</si>
  <si>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</si>
  <si>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</si>
  <si>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</si>
  <si>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</si>
  <si>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</si>
  <si>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</si>
  <si>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</si>
  <si>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</si>
  <si>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</si>
  <si>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</si>
  <si>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</si>
  <si>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</si>
  <si>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</si>
  <si>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</si>
  <si>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</si>
  <si>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</si>
  <si>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</si>
  <si>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</si>
  <si>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</si>
  <si>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内灘町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</si>
  <si>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</si>
  <si>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</si>
  <si>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</si>
  <si>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</si>
  <si>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</si>
  <si>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</si>
  <si>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</si>
  <si>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</si>
  <si>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</si>
  <si>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</si>
  <si>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比率は平成27年度で類似団体平均値を上回っている。また、管路の経年化率も類似団体平均値を大きく上回っている。このため、施設老朽化が比較的進んでいるといえ、平成27年度に策定したアセットマネジメントに基づき計画的かつ確実な施設更新・耐震化を推進していく必要がある。</t>
    <rPh sb="1" eb="3">
      <t>ユウケイ</t>
    </rPh>
    <rPh sb="3" eb="5">
      <t>コテイ</t>
    </rPh>
    <rPh sb="5" eb="7">
      <t>シサン</t>
    </rPh>
    <rPh sb="7" eb="9">
      <t>ゲンカ</t>
    </rPh>
    <rPh sb="9" eb="11">
      <t>ショウキャク</t>
    </rPh>
    <rPh sb="11" eb="13">
      <t>ヒリツ</t>
    </rPh>
    <rPh sb="14" eb="16">
      <t>ヘイセイ</t>
    </rPh>
    <rPh sb="18" eb="20">
      <t>ネンド</t>
    </rPh>
    <rPh sb="21" eb="23">
      <t>ルイジ</t>
    </rPh>
    <rPh sb="23" eb="25">
      <t>ダンタイ</t>
    </rPh>
    <rPh sb="25" eb="27">
      <t>ヘイキン</t>
    </rPh>
    <rPh sb="27" eb="28">
      <t>アタイ</t>
    </rPh>
    <rPh sb="29" eb="31">
      <t>ウワマワ</t>
    </rPh>
    <rPh sb="39" eb="40">
      <t>カン</t>
    </rPh>
    <rPh sb="40" eb="41">
      <t>ロ</t>
    </rPh>
    <rPh sb="42" eb="45">
      <t>ケイネンカ</t>
    </rPh>
    <rPh sb="45" eb="46">
      <t>リツ</t>
    </rPh>
    <rPh sb="47" eb="49">
      <t>ルイジ</t>
    </rPh>
    <rPh sb="49" eb="51">
      <t>ダンタイ</t>
    </rPh>
    <rPh sb="51" eb="53">
      <t>ヘイキン</t>
    </rPh>
    <rPh sb="53" eb="54">
      <t>アタイ</t>
    </rPh>
    <rPh sb="55" eb="56">
      <t>オオ</t>
    </rPh>
    <rPh sb="58" eb="60">
      <t>ウワマワ</t>
    </rPh>
    <rPh sb="70" eb="72">
      <t>シセツ</t>
    </rPh>
    <rPh sb="72" eb="75">
      <t>ロウキュウカ</t>
    </rPh>
    <rPh sb="76" eb="79">
      <t>ヒカクテキ</t>
    </rPh>
    <rPh sb="79" eb="80">
      <t>スス</t>
    </rPh>
    <rPh sb="88" eb="90">
      <t>ヘ</t>
    </rPh>
    <rPh sb="92" eb="94">
      <t>ネンド</t>
    </rPh>
    <rPh sb="95" eb="97">
      <t>サクテイ</t>
    </rPh>
    <rPh sb="110" eb="111">
      <t>モト</t>
    </rPh>
    <rPh sb="113" eb="116">
      <t>ケイカクテキ</t>
    </rPh>
    <rPh sb="118" eb="120">
      <t>カクジツ</t>
    </rPh>
    <rPh sb="121" eb="123">
      <t>シセツ</t>
    </rPh>
    <rPh sb="123" eb="125">
      <t>コウシン</t>
    </rPh>
    <rPh sb="126" eb="128">
      <t>タイシン</t>
    </rPh>
    <rPh sb="136" eb="138">
      <t>ヒツヨウ</t>
    </rPh>
    <phoneticPr fontId="4"/>
  </si>
  <si>
    <t>（１）健全性について
　経常収支比率は100％を上回っており、料金回収率も97％程度であることから、現況において収益性は確保されていると判断できる。
　また、累積欠損金がなく、企業債残高対給水収益比率が類似団体平均値を下回っていることから財務の健全性は確保されているといえる。
（２）効率性について
　給水原価が類似団体平均値を下回っており、施設利用率は類似団体平均値を上回っていることから、施設の効率性は比較的良好といえる。
　また、有収率は平成27年度で96％超であり、類似団体平均を大きく上回っている。石綿セメント管更新事業や老朽管更新事業の効果が発揮され、現段階では良好な配管状況といえる。</t>
    <rPh sb="3" eb="6">
      <t>ケンゼンセイ</t>
    </rPh>
    <rPh sb="12" eb="14">
      <t>ケイジョウ</t>
    </rPh>
    <rPh sb="14" eb="16">
      <t>シュウシ</t>
    </rPh>
    <rPh sb="16" eb="18">
      <t>ヒリツ</t>
    </rPh>
    <rPh sb="24" eb="26">
      <t>ウワマワ</t>
    </rPh>
    <rPh sb="31" eb="33">
      <t>リョウキン</t>
    </rPh>
    <rPh sb="33" eb="35">
      <t>カイシュウ</t>
    </rPh>
    <rPh sb="35" eb="36">
      <t>リツ</t>
    </rPh>
    <rPh sb="40" eb="42">
      <t>テイド</t>
    </rPh>
    <rPh sb="50" eb="52">
      <t>ゲンキョウ</t>
    </rPh>
    <rPh sb="56" eb="59">
      <t>シュウエキセイ</t>
    </rPh>
    <rPh sb="60" eb="62">
      <t>カクホ</t>
    </rPh>
    <rPh sb="68" eb="70">
      <t>ハンダン</t>
    </rPh>
    <rPh sb="79" eb="81">
      <t>ルイセキ</t>
    </rPh>
    <rPh sb="81" eb="84">
      <t>ケッソンキン</t>
    </rPh>
    <rPh sb="88" eb="90">
      <t>キギョウ</t>
    </rPh>
    <rPh sb="90" eb="91">
      <t>サイ</t>
    </rPh>
    <rPh sb="91" eb="93">
      <t>ザンダカ</t>
    </rPh>
    <rPh sb="93" eb="94">
      <t>タイ</t>
    </rPh>
    <rPh sb="94" eb="96">
      <t>キュウスイ</t>
    </rPh>
    <rPh sb="96" eb="98">
      <t>シュウエキ</t>
    </rPh>
    <rPh sb="98" eb="100">
      <t>ヒリツ</t>
    </rPh>
    <rPh sb="101" eb="103">
      <t>ルイジ</t>
    </rPh>
    <rPh sb="103" eb="105">
      <t>ダンタイ</t>
    </rPh>
    <rPh sb="105" eb="107">
      <t>ヘイキン</t>
    </rPh>
    <rPh sb="107" eb="108">
      <t>アタイ</t>
    </rPh>
    <rPh sb="109" eb="111">
      <t>シタマワ</t>
    </rPh>
    <rPh sb="119" eb="121">
      <t>ザイム</t>
    </rPh>
    <rPh sb="122" eb="125">
      <t>ケンゼンセイ</t>
    </rPh>
    <rPh sb="126" eb="128">
      <t>カクホ</t>
    </rPh>
    <rPh sb="142" eb="145">
      <t>コウリツセイ</t>
    </rPh>
    <rPh sb="151" eb="153">
      <t>キュウスイ</t>
    </rPh>
    <rPh sb="153" eb="155">
      <t>ゲンカ</t>
    </rPh>
    <rPh sb="156" eb="158">
      <t>ルイジ</t>
    </rPh>
    <rPh sb="158" eb="160">
      <t>ダンタイ</t>
    </rPh>
    <rPh sb="160" eb="162">
      <t>ヘイキン</t>
    </rPh>
    <rPh sb="162" eb="163">
      <t>アタイ</t>
    </rPh>
    <rPh sb="164" eb="166">
      <t>シタマワ</t>
    </rPh>
    <rPh sb="171" eb="173">
      <t>シセツ</t>
    </rPh>
    <rPh sb="173" eb="176">
      <t>リヨウリツ</t>
    </rPh>
    <rPh sb="177" eb="179">
      <t>ルイジ</t>
    </rPh>
    <rPh sb="179" eb="181">
      <t>ダンタイ</t>
    </rPh>
    <rPh sb="181" eb="183">
      <t>ヘイキン</t>
    </rPh>
    <rPh sb="183" eb="184">
      <t>アタイ</t>
    </rPh>
    <rPh sb="196" eb="198">
      <t>シセツ</t>
    </rPh>
    <rPh sb="199" eb="202">
      <t>コウリツセイ</t>
    </rPh>
    <rPh sb="203" eb="206">
      <t>ヒカクテキ</t>
    </rPh>
    <rPh sb="206" eb="208">
      <t>リョウコウ</t>
    </rPh>
    <rPh sb="287" eb="289">
      <t>リョウコウ</t>
    </rPh>
    <phoneticPr fontId="4"/>
  </si>
  <si>
    <t>　現段階では収益性や財務の健全性、効率性は良好であるといえるが、施設の老朽化が進んでいることから、今後は水道管路管理システムの構築や水道施設施設整備計画の策定を行い、「いつ」「どこ」を更新すべきかを明確にすることで、効率的かつ効果的な施設の更新・耐震化と更新財源を確保するための財政運営の確立を着実に推進していく必要がある。</t>
    <rPh sb="1" eb="4">
      <t>ゲンダンカイ</t>
    </rPh>
    <rPh sb="6" eb="9">
      <t>シュウエキセイ</t>
    </rPh>
    <rPh sb="10" eb="12">
      <t>ザイム</t>
    </rPh>
    <rPh sb="13" eb="16">
      <t>ケンゼンセイ</t>
    </rPh>
    <rPh sb="17" eb="20">
      <t>コウリツセイ</t>
    </rPh>
    <rPh sb="21" eb="23">
      <t>リョウコウ</t>
    </rPh>
    <rPh sb="32" eb="34">
      <t>シセツ</t>
    </rPh>
    <rPh sb="35" eb="38">
      <t>ロウキュウカ</t>
    </rPh>
    <rPh sb="39" eb="40">
      <t>スス</t>
    </rPh>
    <rPh sb="49" eb="51">
      <t>コンゴ</t>
    </rPh>
    <rPh sb="52" eb="54">
      <t>スイドウ</t>
    </rPh>
    <rPh sb="54" eb="56">
      <t>カンロ</t>
    </rPh>
    <rPh sb="56" eb="58">
      <t>カンリ</t>
    </rPh>
    <rPh sb="63" eb="65">
      <t>コウチク</t>
    </rPh>
    <rPh sb="66" eb="68">
      <t>スイドウ</t>
    </rPh>
    <rPh sb="68" eb="70">
      <t>シセツ</t>
    </rPh>
    <rPh sb="70" eb="72">
      <t>シセツ</t>
    </rPh>
    <rPh sb="72" eb="74">
      <t>セイビ</t>
    </rPh>
    <rPh sb="74" eb="76">
      <t>ケイカク</t>
    </rPh>
    <rPh sb="77" eb="79">
      <t>サクテイ</t>
    </rPh>
    <rPh sb="80" eb="81">
      <t>オコナ</t>
    </rPh>
    <rPh sb="92" eb="94">
      <t>コウシン</t>
    </rPh>
    <rPh sb="99" eb="101">
      <t>メイカク</t>
    </rPh>
    <rPh sb="108" eb="111">
      <t>コウリツテキ</t>
    </rPh>
    <rPh sb="113" eb="116">
      <t>コウカテキ</t>
    </rPh>
    <rPh sb="117" eb="119">
      <t>シセツ</t>
    </rPh>
    <rPh sb="120" eb="122">
      <t>コウシン</t>
    </rPh>
    <rPh sb="123" eb="125">
      <t>タイシン</t>
    </rPh>
    <rPh sb="139" eb="141">
      <t>ザイセイ</t>
    </rPh>
    <rPh sb="141" eb="143">
      <t>ウンエイ</t>
    </rPh>
    <rPh sb="144" eb="146">
      <t>カクリツ</t>
    </rPh>
    <rPh sb="147" eb="149">
      <t>チャクジツ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</si>
</sst>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0.89</c:v>
                </c:pt>
                <c:pt idx="1">
                  <c:v>0.99</c:v>
                </c:pt>
                <c:pt idx="2">
                  <c:v>0.82</c:v>
                </c:pt>
                <c:pt idx="3">
                  <c:v>0.96</c:v>
                </c:pt>
                <c:pt idx="4">
                  <c:v>0.92</c:v>
                </c:pt>
              </c:numCache>
            </c:numRef>
          </c:val>
        </c:ser>
        <c:dLbls>
          <c:showLegendKey val="0"/>
          <c:showVal val="0"/>
          <c:showCatName val="0"/>
          <c:showSerName val="0"/>
          <c:showPercent val="0"/>
          <c:showBubbleSize val="0"/>
        </c:dLbls>
        <c:gapWidth val="150"/>
        <c:axId val="90237184"/>
        <c:axId val="902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0237184"/>
        <c:axId val="90247552"/>
      </c:lineChart>
      <c:dateAx>
        <c:axId val="90237184"/>
        <c:scaling>
          <c:orientation val="minMax"/>
        </c:scaling>
        <c:delete val="1"/>
        <c:axPos val="b"/>
        <c:numFmt formatCode="ge" sourceLinked="1"/>
        <c:majorTickMark val="none"/>
        <c:minorTickMark val="none"/>
        <c:tickLblPos val="none"/>
        <c:crossAx val="90247552"/>
        <c:crosses val="autoZero"/>
        <c:auto val="1"/>
        <c:lblOffset val="100"/>
        <c:baseTimeUnit val="years"/>
      </c:dateAx>
      <c:valAx>
        <c:axId val="902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64.849999999999994</c:v>
                </c:pt>
                <c:pt idx="1">
                  <c:v>65.06</c:v>
                </c:pt>
                <c:pt idx="2">
                  <c:v>64.31</c:v>
                </c:pt>
                <c:pt idx="3">
                  <c:v>63.23</c:v>
                </c:pt>
                <c:pt idx="4">
                  <c:v>62.15</c:v>
                </c:pt>
              </c:numCache>
            </c:numRef>
          </c:val>
        </c:ser>
        <c:dLbls>
          <c:showLegendKey val="0"/>
          <c:showVal val="0"/>
          <c:showCatName val="0"/>
          <c:showSerName val="0"/>
          <c:showPercent val="0"/>
          <c:showBubbleSize val="0"/>
        </c:dLbls>
        <c:gapWidth val="150"/>
        <c:axId val="93194880"/>
        <c:axId val="932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3194880"/>
        <c:axId val="93201152"/>
      </c:lineChart>
      <c:dateAx>
        <c:axId val="93194880"/>
        <c:scaling>
          <c:orientation val="minMax"/>
        </c:scaling>
        <c:delete val="1"/>
        <c:axPos val="b"/>
        <c:numFmt formatCode="ge" sourceLinked="1"/>
        <c:majorTickMark val="none"/>
        <c:minorTickMark val="none"/>
        <c:tickLblPos val="none"/>
        <c:crossAx val="93201152"/>
        <c:crosses val="autoZero"/>
        <c:auto val="1"/>
        <c:lblOffset val="100"/>
        <c:baseTimeUnit val="years"/>
      </c:dateAx>
      <c:valAx>
        <c:axId val="932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97.05</c:v>
                </c:pt>
                <c:pt idx="1">
                  <c:v>95.97</c:v>
                </c:pt>
                <c:pt idx="2">
                  <c:v>96.41</c:v>
                </c:pt>
                <c:pt idx="3">
                  <c:v>96.55</c:v>
                </c:pt>
                <c:pt idx="4">
                  <c:v>96.36</c:v>
                </c:pt>
              </c:numCache>
            </c:numRef>
          </c:val>
        </c:ser>
        <c:dLbls>
          <c:showLegendKey val="0"/>
          <c:showVal val="0"/>
          <c:showCatName val="0"/>
          <c:showSerName val="0"/>
          <c:showPercent val="0"/>
          <c:showBubbleSize val="0"/>
        </c:dLbls>
        <c:gapWidth val="150"/>
        <c:axId val="93243648"/>
        <c:axId val="932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3243648"/>
        <c:axId val="93262208"/>
      </c:lineChart>
      <c:dateAx>
        <c:axId val="93243648"/>
        <c:scaling>
          <c:orientation val="minMax"/>
        </c:scaling>
        <c:delete val="1"/>
        <c:axPos val="b"/>
        <c:numFmt formatCode="ge" sourceLinked="1"/>
        <c:majorTickMark val="none"/>
        <c:minorTickMark val="none"/>
        <c:tickLblPos val="none"/>
        <c:crossAx val="93262208"/>
        <c:crosses val="autoZero"/>
        <c:auto val="1"/>
        <c:lblOffset val="100"/>
        <c:baseTimeUnit val="years"/>
      </c:dateAx>
      <c:valAx>
        <c:axId val="932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107.83</c:v>
                </c:pt>
                <c:pt idx="1">
                  <c:v>102.36</c:v>
                </c:pt>
                <c:pt idx="2">
                  <c:v>104.22</c:v>
                </c:pt>
                <c:pt idx="3">
                  <c:v>101.94</c:v>
                </c:pt>
                <c:pt idx="4">
                  <c:v>103.06</c:v>
                </c:pt>
              </c:numCache>
            </c:numRef>
          </c:val>
        </c:ser>
        <c:dLbls>
          <c:showLegendKey val="0"/>
          <c:showVal val="0"/>
          <c:showCatName val="0"/>
          <c:showSerName val="0"/>
          <c:showPercent val="0"/>
          <c:showBubbleSize val="0"/>
        </c:dLbls>
        <c:gapWidth val="150"/>
        <c:axId val="90281856"/>
        <c:axId val="902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0281856"/>
        <c:axId val="90288128"/>
      </c:lineChart>
      <c:dateAx>
        <c:axId val="90281856"/>
        <c:scaling>
          <c:orientation val="minMax"/>
        </c:scaling>
        <c:delete val="1"/>
        <c:axPos val="b"/>
        <c:numFmt formatCode="ge" sourceLinked="1"/>
        <c:majorTickMark val="none"/>
        <c:minorTickMark val="none"/>
        <c:tickLblPos val="none"/>
        <c:crossAx val="90288128"/>
        <c:crosses val="autoZero"/>
        <c:auto val="1"/>
        <c:lblOffset val="100"/>
        <c:baseTimeUnit val="years"/>
      </c:dateAx>
      <c:valAx>
        <c:axId val="9028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30.14</c:v>
                </c:pt>
                <c:pt idx="1">
                  <c:v>30.65</c:v>
                </c:pt>
                <c:pt idx="2">
                  <c:v>31.28</c:v>
                </c:pt>
                <c:pt idx="3">
                  <c:v>51.92</c:v>
                </c:pt>
                <c:pt idx="4">
                  <c:v>53.43</c:v>
                </c:pt>
              </c:numCache>
            </c:numRef>
          </c:val>
        </c:ser>
        <c:dLbls>
          <c:showLegendKey val="0"/>
          <c:showVal val="0"/>
          <c:showCatName val="0"/>
          <c:showSerName val="0"/>
          <c:showPercent val="0"/>
          <c:showBubbleSize val="0"/>
        </c:dLbls>
        <c:gapWidth val="150"/>
        <c:axId val="90453504"/>
        <c:axId val="904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0453504"/>
        <c:axId val="90455424"/>
      </c:lineChart>
      <c:dateAx>
        <c:axId val="90453504"/>
        <c:scaling>
          <c:orientation val="minMax"/>
        </c:scaling>
        <c:delete val="1"/>
        <c:axPos val="b"/>
        <c:numFmt formatCode="ge" sourceLinked="1"/>
        <c:majorTickMark val="none"/>
        <c:minorTickMark val="none"/>
        <c:tickLblPos val="none"/>
        <c:crossAx val="90455424"/>
        <c:crosses val="autoZero"/>
        <c:auto val="1"/>
        <c:lblOffset val="100"/>
        <c:baseTimeUnit val="years"/>
      </c:dateAx>
      <c:valAx>
        <c:axId val="904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30.56</c:v>
                </c:pt>
                <c:pt idx="1">
                  <c:v>27.56</c:v>
                </c:pt>
                <c:pt idx="2">
                  <c:v>26.6</c:v>
                </c:pt>
                <c:pt idx="3">
                  <c:v>25.62</c:v>
                </c:pt>
                <c:pt idx="4">
                  <c:v>24.67</c:v>
                </c:pt>
              </c:numCache>
            </c:numRef>
          </c:val>
        </c:ser>
        <c:dLbls>
          <c:showLegendKey val="0"/>
          <c:showVal val="0"/>
          <c:showCatName val="0"/>
          <c:showSerName val="0"/>
          <c:showPercent val="0"/>
          <c:showBubbleSize val="0"/>
        </c:dLbls>
        <c:gapWidth val="150"/>
        <c:axId val="90502272"/>
        <c:axId val="905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0502272"/>
        <c:axId val="90504192"/>
      </c:lineChart>
      <c:dateAx>
        <c:axId val="90502272"/>
        <c:scaling>
          <c:orientation val="minMax"/>
        </c:scaling>
        <c:delete val="1"/>
        <c:axPos val="b"/>
        <c:numFmt formatCode="ge" sourceLinked="1"/>
        <c:majorTickMark val="none"/>
        <c:minorTickMark val="none"/>
        <c:tickLblPos val="none"/>
        <c:crossAx val="90504192"/>
        <c:crosses val="autoZero"/>
        <c:auto val="1"/>
        <c:lblOffset val="100"/>
        <c:baseTimeUnit val="years"/>
      </c:dateAx>
      <c:valAx>
        <c:axId val="905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98432"/>
        <c:axId val="929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2898432"/>
        <c:axId val="92900352"/>
      </c:lineChart>
      <c:dateAx>
        <c:axId val="92898432"/>
        <c:scaling>
          <c:orientation val="minMax"/>
        </c:scaling>
        <c:delete val="1"/>
        <c:axPos val="b"/>
        <c:numFmt formatCode="ge" sourceLinked="1"/>
        <c:majorTickMark val="none"/>
        <c:minorTickMark val="none"/>
        <c:tickLblPos val="none"/>
        <c:crossAx val="92900352"/>
        <c:crosses val="autoZero"/>
        <c:auto val="1"/>
        <c:lblOffset val="100"/>
        <c:baseTimeUnit val="years"/>
      </c:dateAx>
      <c:valAx>
        <c:axId val="9290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370.79</c:v>
                </c:pt>
                <c:pt idx="1">
                  <c:v>458.92</c:v>
                </c:pt>
                <c:pt idx="2">
                  <c:v>539.34</c:v>
                </c:pt>
                <c:pt idx="3">
                  <c:v>432.04</c:v>
                </c:pt>
                <c:pt idx="4">
                  <c:v>432.13</c:v>
                </c:pt>
              </c:numCache>
            </c:numRef>
          </c:val>
        </c:ser>
        <c:dLbls>
          <c:showLegendKey val="0"/>
          <c:showVal val="0"/>
          <c:showCatName val="0"/>
          <c:showSerName val="0"/>
          <c:showPercent val="0"/>
          <c:showBubbleSize val="0"/>
        </c:dLbls>
        <c:gapWidth val="150"/>
        <c:axId val="92947200"/>
        <c:axId val="929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2947200"/>
        <c:axId val="92949120"/>
      </c:lineChart>
      <c:dateAx>
        <c:axId val="92947200"/>
        <c:scaling>
          <c:orientation val="minMax"/>
        </c:scaling>
        <c:delete val="1"/>
        <c:axPos val="b"/>
        <c:numFmt formatCode="ge" sourceLinked="1"/>
        <c:majorTickMark val="none"/>
        <c:minorTickMark val="none"/>
        <c:tickLblPos val="none"/>
        <c:crossAx val="92949120"/>
        <c:crosses val="autoZero"/>
        <c:auto val="1"/>
        <c:lblOffset val="100"/>
        <c:baseTimeUnit val="years"/>
      </c:dateAx>
      <c:valAx>
        <c:axId val="9294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197.31</c:v>
                </c:pt>
                <c:pt idx="1">
                  <c:v>200.1</c:v>
                </c:pt>
                <c:pt idx="2">
                  <c:v>202.71</c:v>
                </c:pt>
                <c:pt idx="3">
                  <c:v>209.52</c:v>
                </c:pt>
                <c:pt idx="4">
                  <c:v>214.11</c:v>
                </c:pt>
              </c:numCache>
            </c:numRef>
          </c:val>
        </c:ser>
        <c:dLbls>
          <c:showLegendKey val="0"/>
          <c:showVal val="0"/>
          <c:showCatName val="0"/>
          <c:showSerName val="0"/>
          <c:showPercent val="0"/>
          <c:showBubbleSize val="0"/>
        </c:dLbls>
        <c:gapWidth val="150"/>
        <c:axId val="92979584"/>
        <c:axId val="929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2979584"/>
        <c:axId val="92981504"/>
      </c:lineChart>
      <c:dateAx>
        <c:axId val="92979584"/>
        <c:scaling>
          <c:orientation val="minMax"/>
        </c:scaling>
        <c:delete val="1"/>
        <c:axPos val="b"/>
        <c:numFmt formatCode="ge" sourceLinked="1"/>
        <c:majorTickMark val="none"/>
        <c:minorTickMark val="none"/>
        <c:tickLblPos val="none"/>
        <c:crossAx val="92981504"/>
        <c:crosses val="autoZero"/>
        <c:auto val="1"/>
        <c:lblOffset val="100"/>
        <c:baseTimeUnit val="years"/>
      </c:dateAx>
      <c:valAx>
        <c:axId val="9298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9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98.8</c:v>
                </c:pt>
                <c:pt idx="1">
                  <c:v>96.89</c:v>
                </c:pt>
                <c:pt idx="2">
                  <c:v>96.98</c:v>
                </c:pt>
                <c:pt idx="3">
                  <c:v>96.91</c:v>
                </c:pt>
                <c:pt idx="4">
                  <c:v>97.37</c:v>
                </c:pt>
              </c:numCache>
            </c:numRef>
          </c:val>
        </c:ser>
        <c:dLbls>
          <c:showLegendKey val="0"/>
          <c:showVal val="0"/>
          <c:showCatName val="0"/>
          <c:showSerName val="0"/>
          <c:showPercent val="0"/>
          <c:showBubbleSize val="0"/>
        </c:dLbls>
        <c:gapWidth val="150"/>
        <c:axId val="93011968"/>
        <c:axId val="930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3011968"/>
        <c:axId val="93013888"/>
      </c:lineChart>
      <c:dateAx>
        <c:axId val="93011968"/>
        <c:scaling>
          <c:orientation val="minMax"/>
        </c:scaling>
        <c:delete val="1"/>
        <c:axPos val="b"/>
        <c:numFmt formatCode="ge" sourceLinked="1"/>
        <c:majorTickMark val="none"/>
        <c:minorTickMark val="none"/>
        <c:tickLblPos val="none"/>
        <c:crossAx val="93013888"/>
        <c:crosses val="autoZero"/>
        <c:auto val="1"/>
        <c:lblOffset val="100"/>
        <c:baseTimeUnit val="years"/>
      </c:dateAx>
      <c:valAx>
        <c:axId val="930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149.43</c:v>
                </c:pt>
                <c:pt idx="1">
                  <c:v>152.52000000000001</c:v>
                </c:pt>
                <c:pt idx="2">
                  <c:v>152.26</c:v>
                </c:pt>
                <c:pt idx="3">
                  <c:v>153.03</c:v>
                </c:pt>
                <c:pt idx="4">
                  <c:v>154.47</c:v>
                </c:pt>
              </c:numCache>
            </c:numRef>
          </c:val>
        </c:ser>
        <c:dLbls>
          <c:showLegendKey val="0"/>
          <c:showVal val="0"/>
          <c:showCatName val="0"/>
          <c:showSerName val="0"/>
          <c:showPercent val="0"/>
          <c:showBubbleSize val="0"/>
        </c:dLbls>
        <c:gapWidth val="150"/>
        <c:axId val="93047808"/>
        <c:axId val="930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3047808"/>
        <c:axId val="93049984"/>
      </c:lineChart>
      <c:dateAx>
        <c:axId val="93047808"/>
        <c:scaling>
          <c:orientation val="minMax"/>
        </c:scaling>
        <c:delete val="1"/>
        <c:axPos val="b"/>
        <c:numFmt formatCode="ge" sourceLinked="1"/>
        <c:majorTickMark val="none"/>
        <c:minorTickMark val="none"/>
        <c:tickLblPos val="none"/>
        <c:crossAx val="93049984"/>
        <c:crosses val="autoZero"/>
        <c:auto val="1"/>
        <c:lblOffset val="100"/>
        <c:baseTimeUnit val="years"/>
      </c:dateAx>
      <c:valAx>
        <c:axId val="930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内灘町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26950</v>
      </c>
      <c r="AJ8" s="56"/>
      <c r="AK8" s="56"/>
      <c r="AL8" s="56"/>
      <c r="AM8" s="56"/>
      <c r="AN8" s="56"/>
      <c r="AO8" s="56"/>
      <c r="AP8" s="57"/>
      <c r="AQ8" s="47">
        <f>データ!R6</f>
        <v>20.329999999999998</v>
      </c>
      <c r="AR8" s="47"/>
      <c r="AS8" s="47"/>
      <c r="AT8" s="47"/>
      <c r="AU8" s="47"/>
      <c r="AV8" s="47"/>
      <c r="AW8" s="47"/>
      <c r="AX8" s="47"/>
      <c r="AY8" s="47">
        <f>データ!S6</f>
        <v>1325.63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69.069999999999993</v>
      </c>
      <c r="K10" s="47"/>
      <c r="L10" s="47"/>
      <c r="M10" s="47"/>
      <c r="N10" s="47"/>
      <c r="O10" s="47"/>
      <c r="P10" s="47"/>
      <c r="Q10" s="47"/>
      <c r="R10" s="47">
        <f>データ!O6</f>
        <v>98.88</v>
      </c>
      <c r="S10" s="47"/>
      <c r="T10" s="47"/>
      <c r="U10" s="47"/>
      <c r="V10" s="47"/>
      <c r="W10" s="47"/>
      <c r="X10" s="47"/>
      <c r="Y10" s="47"/>
      <c r="Z10" s="78">
        <f>データ!P6</f>
        <v>2613</v>
      </c>
      <c r="AA10" s="78"/>
      <c r="AB10" s="78"/>
      <c r="AC10" s="78"/>
      <c r="AD10" s="78"/>
      <c r="AE10" s="78"/>
      <c r="AF10" s="78"/>
      <c r="AG10" s="78"/>
      <c r="AH10" s="2"/>
      <c r="AI10" s="78">
        <f>データ!T6</f>
        <v>26595</v>
      </c>
      <c r="AJ10" s="78"/>
      <c r="AK10" s="78"/>
      <c r="AL10" s="78"/>
      <c r="AM10" s="78"/>
      <c r="AN10" s="78"/>
      <c r="AO10" s="78"/>
      <c r="AP10" s="78"/>
      <c r="AQ10" s="47">
        <f>データ!U6</f>
        <v>6.66</v>
      </c>
      <c r="AR10" s="47"/>
      <c r="AS10" s="47"/>
      <c r="AT10" s="47"/>
      <c r="AU10" s="47"/>
      <c r="AV10" s="47"/>
      <c r="AW10" s="47"/>
      <c r="AX10" s="47"/>
      <c r="AY10" s="47">
        <f>データ!V6</f>
        <v>3993.24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173657</v>
      </c>
      <c r="D6" s="31">
        <f t="shared" si="3"/>
        <v>46</v>
      </c>
      <c r="E6" s="31">
        <f t="shared" si="3"/>
        <v>1</v>
      </c>
      <c r="F6" s="31">
        <f t="shared" si="3"/>
        <v>0</v>
      </c>
      <c r="G6" s="31">
        <f t="shared" si="3"/>
        <v>1</v>
      </c>
      <c r="H6" s="31" t="str">
        <f t="shared" si="3"/>
        <v>石川県　内灘町</v>
      </c>
      <c r="I6" s="31" t="str">
        <f t="shared" si="3"/>
        <v>法適用</v>
      </c>
      <c r="J6" s="31" t="str">
        <f t="shared" si="3"/>
        <v>水道事業</v>
      </c>
      <c r="K6" s="31" t="str">
        <f t="shared" si="3"/>
        <v>末端給水事業</v>
      </c>
      <c r="L6" s="31" t="str">
        <f t="shared" si="3"/>
        <v>A6</v>
      </c>
      <c r="M6" s="32" t="str">
        <f t="shared" si="3"/>
        <v>-</v>
      </c>
      <c r="N6" s="32">
        <f t="shared" si="3"/>
        <v>69.069999999999993</v>
      </c>
      <c r="O6" s="32">
        <f t="shared" si="3"/>
        <v>98.88</v>
      </c>
      <c r="P6" s="32">
        <f t="shared" si="3"/>
        <v>2613</v>
      </c>
      <c r="Q6" s="32">
        <f t="shared" si="3"/>
        <v>26950</v>
      </c>
      <c r="R6" s="32">
        <f t="shared" si="3"/>
        <v>20.329999999999998</v>
      </c>
      <c r="S6" s="32">
        <f t="shared" si="3"/>
        <v>1325.63</v>
      </c>
      <c r="T6" s="32">
        <f t="shared" si="3"/>
        <v>26595</v>
      </c>
      <c r="U6" s="32">
        <f t="shared" si="3"/>
        <v>6.66</v>
      </c>
      <c r="V6" s="32">
        <f t="shared" si="3"/>
        <v>3993.24</v>
      </c>
      <c r="W6" s="33">
        <f>IF(W7="",NA(),W7)</f>
        <v>107.83</v>
      </c>
      <c r="X6" s="33">
        <f t="shared" ref="X6:AF6" si="4">IF(X7="",NA(),X7)</f>
        <v>102.36</v>
      </c>
      <c r="Y6" s="33">
        <f t="shared" si="4"/>
        <v>104.22</v>
      </c>
      <c r="Z6" s="33">
        <f t="shared" si="4"/>
        <v>101.94</v>
      </c>
      <c r="AA6" s="33">
        <f t="shared" si="4"/>
        <v>103.06</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370.79</v>
      </c>
      <c r="AT6" s="33">
        <f t="shared" ref="AT6:BB6" si="6">IF(AT7="",NA(),AT7)</f>
        <v>458.92</v>
      </c>
      <c r="AU6" s="33">
        <f t="shared" si="6"/>
        <v>539.34</v>
      </c>
      <c r="AV6" s="33">
        <f t="shared" si="6"/>
        <v>432.04</v>
      </c>
      <c r="AW6" s="33">
        <f t="shared" si="6"/>
        <v>432.13</v>
      </c>
      <c r="AX6" s="33">
        <f t="shared" si="6"/>
        <v>995.5</v>
      </c>
      <c r="AY6" s="33">
        <f t="shared" si="6"/>
        <v>915.5</v>
      </c>
      <c r="AZ6" s="33">
        <f t="shared" si="6"/>
        <v>963.24</v>
      </c>
      <c r="BA6" s="33">
        <f t="shared" si="6"/>
        <v>381.53</v>
      </c>
      <c r="BB6" s="33">
        <f t="shared" si="6"/>
        <v>391.54</v>
      </c>
      <c r="BC6" s="32" t="str">
        <f>IF(BC7="","",IF(BC7="-","【-】","【"&amp;SUBSTITUTE(TEXT(BC7,"#,##0.00"),"-","△")&amp;"】"))</f>
        <v>【262.74】</v>
      </c>
      <c r="BD6" s="33">
        <f>IF(BD7="",NA(),BD7)</f>
        <v>197.31</v>
      </c>
      <c r="BE6" s="33">
        <f t="shared" ref="BE6:BM6" si="7">IF(BE7="",NA(),BE7)</f>
        <v>200.1</v>
      </c>
      <c r="BF6" s="33">
        <f t="shared" si="7"/>
        <v>202.71</v>
      </c>
      <c r="BG6" s="33">
        <f t="shared" si="7"/>
        <v>209.52</v>
      </c>
      <c r="BH6" s="33">
        <f t="shared" si="7"/>
        <v>214.11</v>
      </c>
      <c r="BI6" s="33">
        <f t="shared" si="7"/>
        <v>414.59</v>
      </c>
      <c r="BJ6" s="33">
        <f t="shared" si="7"/>
        <v>404.78</v>
      </c>
      <c r="BK6" s="33">
        <f t="shared" si="7"/>
        <v>400.38</v>
      </c>
      <c r="BL6" s="33">
        <f t="shared" si="7"/>
        <v>393.27</v>
      </c>
      <c r="BM6" s="33">
        <f t="shared" si="7"/>
        <v>386.97</v>
      </c>
      <c r="BN6" s="32" t="str">
        <f>IF(BN7="","",IF(BN7="-","【-】","【"&amp;SUBSTITUTE(TEXT(BN7,"#,##0.00"),"-","△")&amp;"】"))</f>
        <v>【276.38】</v>
      </c>
      <c r="BO6" s="33">
        <f>IF(BO7="",NA(),BO7)</f>
        <v>98.8</v>
      </c>
      <c r="BP6" s="33">
        <f t="shared" ref="BP6:BX6" si="8">IF(BP7="",NA(),BP7)</f>
        <v>96.89</v>
      </c>
      <c r="BQ6" s="33">
        <f t="shared" si="8"/>
        <v>96.98</v>
      </c>
      <c r="BR6" s="33">
        <f t="shared" si="8"/>
        <v>96.91</v>
      </c>
      <c r="BS6" s="33">
        <f t="shared" si="8"/>
        <v>97.37</v>
      </c>
      <c r="BT6" s="33">
        <f t="shared" si="8"/>
        <v>97.71</v>
      </c>
      <c r="BU6" s="33">
        <f t="shared" si="8"/>
        <v>98.07</v>
      </c>
      <c r="BV6" s="33">
        <f t="shared" si="8"/>
        <v>96.56</v>
      </c>
      <c r="BW6" s="33">
        <f t="shared" si="8"/>
        <v>100.47</v>
      </c>
      <c r="BX6" s="33">
        <f t="shared" si="8"/>
        <v>101.72</v>
      </c>
      <c r="BY6" s="32" t="str">
        <f>IF(BY7="","",IF(BY7="-","【-】","【"&amp;SUBSTITUTE(TEXT(BY7,"#,##0.00"),"-","△")&amp;"】"))</f>
        <v>【104.99】</v>
      </c>
      <c r="BZ6" s="33">
        <f>IF(BZ7="",NA(),BZ7)</f>
        <v>149.43</v>
      </c>
      <c r="CA6" s="33">
        <f t="shared" ref="CA6:CI6" si="9">IF(CA7="",NA(),CA7)</f>
        <v>152.52000000000001</v>
      </c>
      <c r="CB6" s="33">
        <f t="shared" si="9"/>
        <v>152.26</v>
      </c>
      <c r="CC6" s="33">
        <f t="shared" si="9"/>
        <v>153.03</v>
      </c>
      <c r="CD6" s="33">
        <f t="shared" si="9"/>
        <v>154.47</v>
      </c>
      <c r="CE6" s="33">
        <f t="shared" si="9"/>
        <v>173.56</v>
      </c>
      <c r="CF6" s="33">
        <f t="shared" si="9"/>
        <v>172.26</v>
      </c>
      <c r="CG6" s="33">
        <f t="shared" si="9"/>
        <v>177.14</v>
      </c>
      <c r="CH6" s="33">
        <f t="shared" si="9"/>
        <v>169.82</v>
      </c>
      <c r="CI6" s="33">
        <f t="shared" si="9"/>
        <v>168.2</v>
      </c>
      <c r="CJ6" s="32" t="str">
        <f>IF(CJ7="","",IF(CJ7="-","【-】","【"&amp;SUBSTITUTE(TEXT(CJ7,"#,##0.00"),"-","△")&amp;"】"))</f>
        <v>【163.72】</v>
      </c>
      <c r="CK6" s="33">
        <f>IF(CK7="",NA(),CK7)</f>
        <v>64.849999999999994</v>
      </c>
      <c r="CL6" s="33">
        <f t="shared" ref="CL6:CT6" si="10">IF(CL7="",NA(),CL7)</f>
        <v>65.06</v>
      </c>
      <c r="CM6" s="33">
        <f t="shared" si="10"/>
        <v>64.31</v>
      </c>
      <c r="CN6" s="33">
        <f t="shared" si="10"/>
        <v>63.23</v>
      </c>
      <c r="CO6" s="33">
        <f t="shared" si="10"/>
        <v>62.15</v>
      </c>
      <c r="CP6" s="33">
        <f t="shared" si="10"/>
        <v>55.84</v>
      </c>
      <c r="CQ6" s="33">
        <f t="shared" si="10"/>
        <v>55.68</v>
      </c>
      <c r="CR6" s="33">
        <f t="shared" si="10"/>
        <v>55.64</v>
      </c>
      <c r="CS6" s="33">
        <f t="shared" si="10"/>
        <v>55.13</v>
      </c>
      <c r="CT6" s="33">
        <f t="shared" si="10"/>
        <v>54.77</v>
      </c>
      <c r="CU6" s="32" t="str">
        <f>IF(CU7="","",IF(CU7="-","【-】","【"&amp;SUBSTITUTE(TEXT(CU7,"#,##0.00"),"-","△")&amp;"】"))</f>
        <v>【59.76】</v>
      </c>
      <c r="CV6" s="33">
        <f>IF(CV7="",NA(),CV7)</f>
        <v>97.05</v>
      </c>
      <c r="CW6" s="33">
        <f t="shared" ref="CW6:DE6" si="11">IF(CW7="",NA(),CW7)</f>
        <v>95.97</v>
      </c>
      <c r="CX6" s="33">
        <f t="shared" si="11"/>
        <v>96.41</v>
      </c>
      <c r="CY6" s="33">
        <f t="shared" si="11"/>
        <v>96.55</v>
      </c>
      <c r="CZ6" s="33">
        <f t="shared" si="11"/>
        <v>96.36</v>
      </c>
      <c r="DA6" s="33">
        <f t="shared" si="11"/>
        <v>83.11</v>
      </c>
      <c r="DB6" s="33">
        <f t="shared" si="11"/>
        <v>83.18</v>
      </c>
      <c r="DC6" s="33">
        <f t="shared" si="11"/>
        <v>83.09</v>
      </c>
      <c r="DD6" s="33">
        <f t="shared" si="11"/>
        <v>83</v>
      </c>
      <c r="DE6" s="33">
        <f t="shared" si="11"/>
        <v>82.89</v>
      </c>
      <c r="DF6" s="32" t="str">
        <f>IF(DF7="","",IF(DF7="-","【-】","【"&amp;SUBSTITUTE(TEXT(DF7,"#,##0.00"),"-","△")&amp;"】"))</f>
        <v>【89.95】</v>
      </c>
      <c r="DG6" s="33">
        <f>IF(DG7="",NA(),DG7)</f>
        <v>30.14</v>
      </c>
      <c r="DH6" s="33">
        <f t="shared" ref="DH6:DP6" si="12">IF(DH7="",NA(),DH7)</f>
        <v>30.65</v>
      </c>
      <c r="DI6" s="33">
        <f t="shared" si="12"/>
        <v>31.28</v>
      </c>
      <c r="DJ6" s="33">
        <f t="shared" si="12"/>
        <v>51.92</v>
      </c>
      <c r="DK6" s="33">
        <f t="shared" si="12"/>
        <v>53.43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30.56</v>
      </c>
      <c r="DS6" s="33">
        <f t="shared" ref="DS6:EA6" si="13">IF(DS7="",NA(),DS7)</f>
        <v>27.56</v>
      </c>
      <c r="DT6" s="33">
        <f t="shared" si="13"/>
        <v>26.6</v>
      </c>
      <c r="DU6" s="33">
        <f t="shared" si="13"/>
        <v>25.62</v>
      </c>
      <c r="DV6" s="33">
        <f t="shared" si="13"/>
        <v>24.67</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0.89</v>
      </c>
      <c r="ED6" s="33">
        <f t="shared" ref="ED6:EL6" si="14">IF(ED7="",NA(),ED7)</f>
        <v>0.99</v>
      </c>
      <c r="EE6" s="33">
        <f t="shared" si="14"/>
        <v>0.82</v>
      </c>
      <c r="EF6" s="33">
        <f t="shared" si="14"/>
        <v>0.96</v>
      </c>
      <c r="EG6" s="33">
        <f t="shared" si="14"/>
        <v>0.92</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173657</v>
      </c>
      <c r="D7" s="35">
        <v>46</v>
      </c>
      <c r="E7" s="35">
        <v>1</v>
      </c>
      <c r="F7" s="35">
        <v>0</v>
      </c>
      <c r="G7" s="35">
        <v>1</v>
      </c>
      <c r="H7" s="35" t="s">
        <v>92</v>
      </c>
      <c r="I7" s="35" t="s">
        <v>93</v>
      </c>
      <c r="J7" s="35" t="s">
        <v>94</v>
      </c>
      <c r="K7" s="35" t="s">
        <v>95</v>
      </c>
      <c r="L7" s="35" t="s">
        <v>96</v>
      </c>
      <c r="M7" s="36" t="s">
        <v>97</v>
      </c>
      <c r="N7" s="36">
        <v>69.069999999999993</v>
      </c>
      <c r="O7" s="36">
        <v>98.88</v>
      </c>
      <c r="P7" s="36">
        <v>2613</v>
      </c>
      <c r="Q7" s="36">
        <v>26950</v>
      </c>
      <c r="R7" s="36">
        <v>20.329999999999998</v>
      </c>
      <c r="S7" s="36">
        <v>1325.63</v>
      </c>
      <c r="T7" s="36">
        <v>26595</v>
      </c>
      <c r="U7" s="36">
        <v>6.66</v>
      </c>
      <c r="V7" s="36">
        <v>3993.24</v>
      </c>
      <c r="W7" s="36">
        <v>107.83</v>
      </c>
      <c r="X7" s="36">
        <v>102.36</v>
      </c>
      <c r="Y7" s="36">
        <v>104.22</v>
      </c>
      <c r="Z7" s="36">
        <v>101.94</v>
      </c>
      <c r="AA7" s="36">
        <v>103.06</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370.79</v>
      </c>
      <c r="AT7" s="36">
        <v>458.92</v>
      </c>
      <c r="AU7" s="36">
        <v>539.34</v>
      </c>
      <c r="AV7" s="36">
        <v>432.04</v>
      </c>
      <c r="AW7" s="36">
        <v>432.13</v>
      </c>
      <c r="AX7" s="36">
        <v>995.5</v>
      </c>
      <c r="AY7" s="36">
        <v>915.5</v>
      </c>
      <c r="AZ7" s="36">
        <v>963.24</v>
      </c>
      <c r="BA7" s="36">
        <v>381.53</v>
      </c>
      <c r="BB7" s="36">
        <v>391.54</v>
      </c>
      <c r="BC7" s="36">
        <v>262.74</v>
      </c>
      <c r="BD7" s="36">
        <v>197.31</v>
      </c>
      <c r="BE7" s="36">
        <v>200.1</v>
      </c>
      <c r="BF7" s="36">
        <v>202.71</v>
      </c>
      <c r="BG7" s="36">
        <v>209.52</v>
      </c>
      <c r="BH7" s="36">
        <v>214.11</v>
      </c>
      <c r="BI7" s="36">
        <v>414.59</v>
      </c>
      <c r="BJ7" s="36">
        <v>404.78</v>
      </c>
      <c r="BK7" s="36">
        <v>400.38</v>
      </c>
      <c r="BL7" s="36">
        <v>393.27</v>
      </c>
      <c r="BM7" s="36">
        <v>386.97</v>
      </c>
      <c r="BN7" s="36">
        <v>276.38</v>
      </c>
      <c r="BO7" s="36">
        <v>98.8</v>
      </c>
      <c r="BP7" s="36">
        <v>96.89</v>
      </c>
      <c r="BQ7" s="36">
        <v>96.98</v>
      </c>
      <c r="BR7" s="36">
        <v>96.91</v>
      </c>
      <c r="BS7" s="36">
        <v>97.37</v>
      </c>
      <c r="BT7" s="36">
        <v>97.71</v>
      </c>
      <c r="BU7" s="36">
        <v>98.07</v>
      </c>
      <c r="BV7" s="36">
        <v>96.56</v>
      </c>
      <c r="BW7" s="36">
        <v>100.47</v>
      </c>
      <c r="BX7" s="36">
        <v>101.72</v>
      </c>
      <c r="BY7" s="36">
        <v>104.99</v>
      </c>
      <c r="BZ7" s="36">
        <v>149.43</v>
      </c>
      <c r="CA7" s="36">
        <v>152.52000000000001</v>
      </c>
      <c r="CB7" s="36">
        <v>152.26</v>
      </c>
      <c r="CC7" s="36">
        <v>153.03</v>
      </c>
      <c r="CD7" s="36">
        <v>154.47</v>
      </c>
      <c r="CE7" s="36">
        <v>173.56</v>
      </c>
      <c r="CF7" s="36">
        <v>172.26</v>
      </c>
      <c r="CG7" s="36">
        <v>177.14</v>
      </c>
      <c r="CH7" s="36">
        <v>169.82</v>
      </c>
      <c r="CI7" s="36">
        <v>168.2</v>
      </c>
      <c r="CJ7" s="36">
        <v>163.72</v>
      </c>
      <c r="CK7" s="36">
        <v>64.849999999999994</v>
      </c>
      <c r="CL7" s="36">
        <v>65.06</v>
      </c>
      <c r="CM7" s="36">
        <v>64.31</v>
      </c>
      <c r="CN7" s="36">
        <v>63.23</v>
      </c>
      <c r="CO7" s="36">
        <v>62.15</v>
      </c>
      <c r="CP7" s="36">
        <v>55.84</v>
      </c>
      <c r="CQ7" s="36">
        <v>55.68</v>
      </c>
      <c r="CR7" s="36">
        <v>55.64</v>
      </c>
      <c r="CS7" s="36">
        <v>55.13</v>
      </c>
      <c r="CT7" s="36">
        <v>54.77</v>
      </c>
      <c r="CU7" s="36">
        <v>59.76</v>
      </c>
      <c r="CV7" s="36">
        <v>97.05</v>
      </c>
      <c r="CW7" s="36">
        <v>95.97</v>
      </c>
      <c r="CX7" s="36">
        <v>96.41</v>
      </c>
      <c r="CY7" s="36">
        <v>96.55</v>
      </c>
      <c r="CZ7" s="36">
        <v>96.36</v>
      </c>
      <c r="DA7" s="36">
        <v>83.11</v>
      </c>
      <c r="DB7" s="36">
        <v>83.18</v>
      </c>
      <c r="DC7" s="36">
        <v>83.09</v>
      </c>
      <c r="DD7" s="36">
        <v>83</v>
      </c>
      <c r="DE7" s="36">
        <v>82.89</v>
      </c>
      <c r="DF7" s="36">
        <v>89.95</v>
      </c>
      <c r="DG7" s="36">
        <v>30.14</v>
      </c>
      <c r="DH7" s="36">
        <v>30.65</v>
      </c>
      <c r="DI7" s="36">
        <v>31.28</v>
      </c>
      <c r="DJ7" s="36">
        <v>51.92</v>
      </c>
      <c r="DK7" s="36">
        <v>53.43</v>
      </c>
      <c r="DL7" s="36">
        <v>37.090000000000003</v>
      </c>
      <c r="DM7" s="36">
        <v>38.07</v>
      </c>
      <c r="DN7" s="36">
        <v>39.06</v>
      </c>
      <c r="DO7" s="36">
        <v>46.66</v>
      </c>
      <c r="DP7" s="36">
        <v>47.46</v>
      </c>
      <c r="DQ7" s="36">
        <v>47.18</v>
      </c>
      <c r="DR7" s="36">
        <v>30.56</v>
      </c>
      <c r="DS7" s="36">
        <v>27.56</v>
      </c>
      <c r="DT7" s="36">
        <v>26.6</v>
      </c>
      <c r="DU7" s="36">
        <v>25.62</v>
      </c>
      <c r="DV7" s="36">
        <v>24.67</v>
      </c>
      <c r="DW7" s="36">
        <v>6.63</v>
      </c>
      <c r="DX7" s="36">
        <v>7.73</v>
      </c>
      <c r="DY7" s="36">
        <v>8.8699999999999992</v>
      </c>
      <c r="DZ7" s="36">
        <v>9.85</v>
      </c>
      <c r="EA7" s="36">
        <v>9.7100000000000009</v>
      </c>
      <c r="EB7" s="36">
        <v>13.18</v>
      </c>
      <c r="EC7" s="36">
        <v>0.89</v>
      </c>
      <c r="ED7" s="36">
        <v>0.99</v>
      </c>
      <c r="EE7" s="36">
        <v>0.82</v>
      </c>
      <c r="EF7" s="36">
        <v>0.96</v>
      </c>
      <c r="EG7" s="36">
        <v>0.92</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user1</cp:lastModifiedBy>
  <cp:lastPrinted>2017-02-09T07:13:22Z</cp:lastPrinted>
  <dcterms:created xsi:type="dcterms:W3CDTF">2017-02-01T08:40:20Z</dcterms:created>
  <dcterms:modified xsi:type="dcterms:W3CDTF">2017-02-09T07:13:23Z</dcterms:modified>
</cp:coreProperties>
</file>