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552\Desktop\"/>
    </mc:Choice>
  </mc:AlternateContent>
  <workbookProtection workbookAlgorithmName="SHA-512" workbookHashValue="awtRvBT7OT+d4WRd113fW3dSbXpG1psQwVWenieGjDbm8p/cQ+u5z8RkiicrRRNo6GnOiS0KxGSmVGyIj5e5Jg==" workbookSaltValue="z/Ug7X9wWrg7FjLBxIpBAw=="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<sst xmlns="http://schemas.openxmlformats.org/spreadsheetml/2006/main" count="217" uniqueCount="107">
  <si>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</si>
  <si>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</si>
  <si>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</si>
  <si>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</si>
  <si>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</si>
  <si>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</si>
  <si>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</si>
  <si>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</si>
  <si>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</si>
  <si>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</si>
  <si>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</si>
  <si>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</si>
  <si>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</si>
  <si>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</si>
  <si>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</si>
  <si>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</si>
  <si>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</si>
  <si>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</si>
  <si>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</si>
  <si>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</si>
  <si>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</si>
  <si>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</si>
  <si>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</si>
  <si>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</si>
  <si>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</si>
  <si>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</si>
  <si>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</si>
  <si>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</si>
  <si>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</si>
  <si>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</si>
  <si>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</si>
  <si>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</si>
  <si>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</si>
  <si>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</si>
  <si>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</si>
  <si>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</si>
  <si>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</si>
  <si>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</si>
  <si>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</si>
  <si>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</si>
  <si>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</si>
  <si>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</si>
  <si>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</si>
  <si>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</si>
  <si>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</si>
  <si>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</si>
  <si>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</si>
  <si>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</si>
  <si>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</si>
  <si>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</si>
  <si>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</si>
  <si>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</si>
  <si>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</si>
  <si>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</si>
  <si>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</si>
  <si>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</si>
  <si>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</si>
  <si>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</si>
  <si>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</si>
  <si>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</si>
  <si>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</si>
  <si>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</si>
  <si>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</si>
  <si>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</si>
  <si>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</si>
  <si>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</si>
  <si>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</si>
  <si>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</si>
  <si>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</si>
  <si>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</si>
  <si>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</si>
  <si>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</si>
  <si>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</si>
  <si>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</si>
  <si>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</si>
  <si>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</si>
  <si>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</si>
  <si>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</si>
  <si>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</si>
  <si>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</si>
  <si>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</si>
  <si>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</si>
  <si>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</si>
  <si>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</si>
  <si>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</si>
  <si>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</si>
  <si>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</si>
  <si>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</si>
  <si>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</si>
  <si>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</si>
  <si>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</si>
  <si>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</si>
  <si>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</si>
  <si>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志賀町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</si>
  <si>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</si>
  <si>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</si>
  <si>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</si>
  <si>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</si>
  <si>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</si>
  <si>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</si>
  <si>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</si>
  <si>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</si>
  <si>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</si>
  <si>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</si>
  <si>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①単年度収支は黒字であるが、給水収益も減少傾向であることから、今後も費用の削減に努める。
②累積欠損金は生じていない。
③流動比率は100％を超えており、十分に支払い能力はある。
④施設の更新などには自己資金の活用により企業債の発行を抑えてきたことから減少傾向にある。
⑤給水収益に係る費用が給水収益で賄えており、数値も回復傾向である。
⑥給水原価の減少は、主に減価償却費の減少であるが、その他の経費の削減にも努める。
⑦施設利用率が低いことから、今後は遊休資産の廃止を行うとともに施設の統廃合を行っていく。
⑧有収率向上のため、配水管の漏水調査などを行う必要がある。</t>
    <rPh sb="1" eb="4">
      <t>タンネンド</t>
    </rPh>
    <rPh sb="4" eb="6">
      <t>シュウシ</t>
    </rPh>
    <rPh sb="7" eb="9">
      <t>クロジ</t>
    </rPh>
    <rPh sb="14" eb="16">
      <t>キュウスイ</t>
    </rPh>
    <rPh sb="16" eb="18">
      <t>シュウエキ</t>
    </rPh>
    <rPh sb="19" eb="21">
      <t>ゲンショウ</t>
    </rPh>
    <rPh sb="21" eb="23">
      <t>ケイコウ</t>
    </rPh>
    <rPh sb="31" eb="33">
      <t>コンゴ</t>
    </rPh>
    <rPh sb="34" eb="36">
      <t>ヒヨウ</t>
    </rPh>
    <rPh sb="37" eb="39">
      <t>サクゲン</t>
    </rPh>
    <rPh sb="40" eb="41">
      <t>ツト</t>
    </rPh>
    <rPh sb="46" eb="48">
      <t>ルイセキ</t>
    </rPh>
    <rPh sb="48" eb="51">
      <t>ケッソンキン</t>
    </rPh>
    <rPh sb="52" eb="53">
      <t>ショウ</t>
    </rPh>
    <rPh sb="61" eb="63">
      <t>リュウドウ</t>
    </rPh>
    <rPh sb="63" eb="65">
      <t>ヒリツ</t>
    </rPh>
    <rPh sb="71" eb="72">
      <t>コ</t>
    </rPh>
    <rPh sb="77" eb="79">
      <t>ジュウブン</t>
    </rPh>
    <rPh sb="80" eb="82">
      <t>シハラ</t>
    </rPh>
    <rPh sb="83" eb="85">
      <t>ノウリョク</t>
    </rPh>
    <rPh sb="91" eb="93">
      <t>シセツ</t>
    </rPh>
    <rPh sb="94" eb="96">
      <t>コウシン</t>
    </rPh>
    <rPh sb="100" eb="102">
      <t>ジコ</t>
    </rPh>
    <rPh sb="102" eb="104">
      <t>シキン</t>
    </rPh>
    <rPh sb="105" eb="107">
      <t>カツヨウ</t>
    </rPh>
    <rPh sb="110" eb="112">
      <t>キギョウ</t>
    </rPh>
    <rPh sb="112" eb="113">
      <t>サイ</t>
    </rPh>
    <rPh sb="114" eb="116">
      <t>ハッコウ</t>
    </rPh>
    <rPh sb="117" eb="118">
      <t>オサ</t>
    </rPh>
    <rPh sb="126" eb="128">
      <t>ゲンショウ</t>
    </rPh>
    <rPh sb="128" eb="130">
      <t>ケイコウ</t>
    </rPh>
    <rPh sb="136" eb="138">
      <t>キュウスイ</t>
    </rPh>
    <rPh sb="138" eb="140">
      <t>シュウエキ</t>
    </rPh>
    <rPh sb="141" eb="142">
      <t>カカ</t>
    </rPh>
    <rPh sb="143" eb="145">
      <t>ヒヨウ</t>
    </rPh>
    <rPh sb="146" eb="148">
      <t>キュウスイ</t>
    </rPh>
    <rPh sb="148" eb="150">
      <t>シュウエキ</t>
    </rPh>
    <rPh sb="151" eb="152">
      <t>マカナ</t>
    </rPh>
    <rPh sb="157" eb="159">
      <t>スウチ</t>
    </rPh>
    <rPh sb="160" eb="162">
      <t>カイフク</t>
    </rPh>
    <rPh sb="162" eb="164">
      <t>ケイコウ</t>
    </rPh>
    <rPh sb="179" eb="180">
      <t>オモ</t>
    </rPh>
    <rPh sb="181" eb="183">
      <t>ゲンカ</t>
    </rPh>
    <rPh sb="183" eb="185">
      <t>ショウキャク</t>
    </rPh>
    <rPh sb="185" eb="186">
      <t>ヒ</t>
    </rPh>
    <rPh sb="187" eb="189">
      <t>ゲンショウ</t>
    </rPh>
    <rPh sb="196" eb="197">
      <t>タ</t>
    </rPh>
    <rPh sb="198" eb="200">
      <t>ケイヒ</t>
    </rPh>
    <rPh sb="201" eb="203">
      <t>サクゲン</t>
    </rPh>
    <rPh sb="205" eb="206">
      <t>ツト</t>
    </rPh>
    <rPh sb="211" eb="213">
      <t>シセツ</t>
    </rPh>
    <rPh sb="213" eb="216">
      <t>リヨウリツ</t>
    </rPh>
    <rPh sb="217" eb="218">
      <t>ヒク</t>
    </rPh>
    <rPh sb="224" eb="226">
      <t>コンゴ</t>
    </rPh>
    <rPh sb="227" eb="229">
      <t>ユウキュウ</t>
    </rPh>
    <rPh sb="229" eb="231">
      <t>シサン</t>
    </rPh>
    <rPh sb="232" eb="234">
      <t>ハイシ</t>
    </rPh>
    <rPh sb="235" eb="236">
      <t>オコナ</t>
    </rPh>
    <rPh sb="241" eb="243">
      <t>シセツ</t>
    </rPh>
    <rPh sb="244" eb="247">
      <t>トウハイゴウ</t>
    </rPh>
    <rPh sb="248" eb="249">
      <t>オコナ</t>
    </rPh>
    <rPh sb="256" eb="258">
      <t>ユウシュウ</t>
    </rPh>
    <rPh sb="258" eb="259">
      <t>リツ</t>
    </rPh>
    <rPh sb="259" eb="261">
      <t>コウジョウ</t>
    </rPh>
    <rPh sb="265" eb="268">
      <t>ハイスイカン</t>
    </rPh>
    <rPh sb="269" eb="271">
      <t>ロウスイ</t>
    </rPh>
    <rPh sb="271" eb="273">
      <t>チョウサ</t>
    </rPh>
    <rPh sb="276" eb="277">
      <t>オコナ</t>
    </rPh>
    <rPh sb="278" eb="280">
      <t>ヒツヨウ</t>
    </rPh>
    <phoneticPr fontId="4"/>
  </si>
  <si>
    <t>下水道の管路更新工事に伴い老朽管等の更新を進めているため、管路の老朽度合いはそれほど高くない。今年度で下水道事業が完了したため、今後は新水道ビジョンにより計画的に管路の更新を行うとともに管路の耐震化を図っていく。</t>
    <rPh sb="0" eb="3">
      <t>ゲスイドウ</t>
    </rPh>
    <rPh sb="4" eb="6">
      <t>カンロ</t>
    </rPh>
    <rPh sb="6" eb="8">
      <t>コウシン</t>
    </rPh>
    <rPh sb="8" eb="10">
      <t>コウジ</t>
    </rPh>
    <rPh sb="11" eb="12">
      <t>トモナ</t>
    </rPh>
    <rPh sb="13" eb="15">
      <t>ロウキュウ</t>
    </rPh>
    <rPh sb="15" eb="16">
      <t>カン</t>
    </rPh>
    <rPh sb="16" eb="17">
      <t>トウ</t>
    </rPh>
    <rPh sb="18" eb="20">
      <t>コウシン</t>
    </rPh>
    <rPh sb="21" eb="22">
      <t>スス</t>
    </rPh>
    <rPh sb="29" eb="31">
      <t>カンロ</t>
    </rPh>
    <rPh sb="32" eb="34">
      <t>ロウキュウ</t>
    </rPh>
    <rPh sb="34" eb="36">
      <t>ドア</t>
    </rPh>
    <rPh sb="42" eb="43">
      <t>タカ</t>
    </rPh>
    <rPh sb="47" eb="50">
      <t>コンネンド</t>
    </rPh>
    <rPh sb="51" eb="54">
      <t>ゲスイドウ</t>
    </rPh>
    <rPh sb="54" eb="56">
      <t>ジギョウ</t>
    </rPh>
    <rPh sb="57" eb="59">
      <t>カンリョウ</t>
    </rPh>
    <rPh sb="64" eb="66">
      <t>コンゴ</t>
    </rPh>
    <rPh sb="67" eb="68">
      <t>シン</t>
    </rPh>
    <rPh sb="68" eb="70">
      <t>スイドウ</t>
    </rPh>
    <rPh sb="77" eb="80">
      <t>ケイカクテキ</t>
    </rPh>
    <rPh sb="81" eb="83">
      <t>カンロ</t>
    </rPh>
    <rPh sb="84" eb="86">
      <t>コウシン</t>
    </rPh>
    <rPh sb="87" eb="88">
      <t>オコナ</t>
    </rPh>
    <rPh sb="93" eb="95">
      <t>カンロ</t>
    </rPh>
    <rPh sb="96" eb="99">
      <t>タイシンカ</t>
    </rPh>
    <rPh sb="100" eb="101">
      <t>ハカ</t>
    </rPh>
    <phoneticPr fontId="4"/>
  </si>
  <si>
    <t>年々、料金収入が減少している。よって、収入及び使用水量に見合った固定資産規模にしなければならない。今後は、新水道ビジョンで策定する施設の統廃合計画により、必要な資産を絞って管路や施設の耐震化、更には、設備の更新を計画的に進め、健全経営を継続していく。</t>
    <rPh sb="0" eb="2">
      <t>ネンネン</t>
    </rPh>
    <rPh sb="3" eb="5">
      <t>リョウキン</t>
    </rPh>
    <rPh sb="5" eb="7">
      <t>シュウニュウ</t>
    </rPh>
    <rPh sb="8" eb="10">
      <t>ゲンショウ</t>
    </rPh>
    <rPh sb="19" eb="21">
      <t>シュウニュウ</t>
    </rPh>
    <rPh sb="21" eb="22">
      <t>オヨ</t>
    </rPh>
    <rPh sb="23" eb="25">
      <t>シヨウ</t>
    </rPh>
    <rPh sb="25" eb="27">
      <t>スイリョウ</t>
    </rPh>
    <rPh sb="28" eb="30">
      <t>ミア</t>
    </rPh>
    <rPh sb="32" eb="34">
      <t>コテイ</t>
    </rPh>
    <rPh sb="34" eb="36">
      <t>シサン</t>
    </rPh>
    <rPh sb="36" eb="38">
      <t>キボ</t>
    </rPh>
    <rPh sb="49" eb="51">
      <t>コンゴ</t>
    </rPh>
    <rPh sb="53" eb="54">
      <t>シン</t>
    </rPh>
    <rPh sb="54" eb="56">
      <t>スイドウ</t>
    </rPh>
    <rPh sb="61" eb="63">
      <t>サクテイ</t>
    </rPh>
    <rPh sb="65" eb="67">
      <t>シセツ</t>
    </rPh>
    <rPh sb="68" eb="71">
      <t>トウハイゴウ</t>
    </rPh>
    <rPh sb="71" eb="73">
      <t>ケイカク</t>
    </rPh>
    <rPh sb="77" eb="79">
      <t>ヒツヨウ</t>
    </rPh>
    <rPh sb="80" eb="82">
      <t>シサン</t>
    </rPh>
    <rPh sb="83" eb="84">
      <t>シボ</t>
    </rPh>
    <rPh sb="86" eb="88">
      <t>カンロ</t>
    </rPh>
    <rPh sb="89" eb="91">
      <t>シセツ</t>
    </rPh>
    <rPh sb="92" eb="95">
      <t>タイシンカ</t>
    </rPh>
    <rPh sb="96" eb="97">
      <t>サラ</t>
    </rPh>
    <rPh sb="100" eb="102">
      <t>セツビ</t>
    </rPh>
    <rPh sb="103" eb="105">
      <t>コウシン</t>
    </rPh>
    <rPh sb="106" eb="108">
      <t>ケイカク</t>
    </rPh>
    <rPh sb="108" eb="109">
      <t>テキ</t>
    </rPh>
    <rPh sb="110" eb="111">
      <t>スス</t>
    </rPh>
    <rPh sb="113" eb="115">
      <t>ケンゼン</t>
    </rPh>
    <rPh sb="115" eb="117">
      <t>ケイエイ</t>
    </rPh>
    <rPh sb="118" eb="12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</si>
</sst>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1.49</c:v>
                </c:pt>
                <c:pt idx="1">
                  <c:v>1.41</c:v>
                </c:pt>
                <c:pt idx="2">
                  <c:v>1.24</c:v>
                </c:pt>
                <c:pt idx="3">
                  <c:v>1</c:v>
                </c:pt>
                <c:pt idx="4" formatCode="#,##0.00;&quot;△&quot;#,##0.00">
                  <c:v>1.01</c:v>
                </c:pt>
              </c:numCache>
            </c:numRef>
          </c:val>
        </c:ser>
        <c:dLbls>
          <c:showLegendKey val="0"/>
          <c:showVal val="0"/>
          <c:showCatName val="0"/>
          <c:showSerName val="0"/>
          <c:showPercent val="0"/>
          <c:showBubbleSize val="0"/>
        </c:dLbls>
        <c:gapWidth val="150"/>
        <c:axId val="154468080"/>
        <c:axId val="2135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4468080"/>
        <c:axId val="213597600"/>
      </c:lineChart>
      <c:dateAx>
        <c:axId val="154468080"/>
        <c:scaling>
          <c:orientation val="minMax"/>
        </c:scaling>
        <c:delete val="1"/>
        <c:axPos val="b"/>
        <c:numFmt formatCode="ge" sourceLinked="1"/>
        <c:majorTickMark val="none"/>
        <c:minorTickMark val="none"/>
        <c:tickLblPos val="none"/>
        <c:crossAx val="213597600"/>
        <c:crosses val="autoZero"/>
        <c:auto val="1"/>
        <c:lblOffset val="100"/>
        <c:baseTimeUnit val="years"/>
      </c:dateAx>
      <c:valAx>
        <c:axId val="2135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6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52.56</c:v>
                </c:pt>
                <c:pt idx="1">
                  <c:v>51</c:v>
                </c:pt>
                <c:pt idx="2">
                  <c:v>50.7</c:v>
                </c:pt>
                <c:pt idx="3">
                  <c:v>49.75</c:v>
                </c:pt>
                <c:pt idx="4">
                  <c:v>45.37</c:v>
                </c:pt>
              </c:numCache>
            </c:numRef>
          </c:val>
        </c:ser>
        <c:dLbls>
          <c:showLegendKey val="0"/>
          <c:showVal val="0"/>
          <c:showCatName val="0"/>
          <c:showSerName val="0"/>
          <c:showPercent val="0"/>
          <c:showBubbleSize val="0"/>
        </c:dLbls>
        <c:gapWidth val="150"/>
        <c:axId val="244970864"/>
        <c:axId val="2449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44970864"/>
        <c:axId val="244971256"/>
      </c:lineChart>
      <c:dateAx>
        <c:axId val="244970864"/>
        <c:scaling>
          <c:orientation val="minMax"/>
        </c:scaling>
        <c:delete val="1"/>
        <c:axPos val="b"/>
        <c:numFmt formatCode="ge" sourceLinked="1"/>
        <c:majorTickMark val="none"/>
        <c:minorTickMark val="none"/>
        <c:tickLblPos val="none"/>
        <c:crossAx val="244971256"/>
        <c:crosses val="autoZero"/>
        <c:auto val="1"/>
        <c:lblOffset val="100"/>
        <c:baseTimeUnit val="years"/>
      </c:dateAx>
      <c:valAx>
        <c:axId val="2449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87.42</c:v>
                </c:pt>
                <c:pt idx="1">
                  <c:v>87.2</c:v>
                </c:pt>
                <c:pt idx="2">
                  <c:v>86.94</c:v>
                </c:pt>
                <c:pt idx="3">
                  <c:v>86.85</c:v>
                </c:pt>
                <c:pt idx="4">
                  <c:v>86.84</c:v>
                </c:pt>
              </c:numCache>
            </c:numRef>
          </c:val>
        </c:ser>
        <c:dLbls>
          <c:showLegendKey val="0"/>
          <c:showVal val="0"/>
          <c:showCatName val="0"/>
          <c:showSerName val="0"/>
          <c:showPercent val="0"/>
          <c:showBubbleSize val="0"/>
        </c:dLbls>
        <c:gapWidth val="150"/>
        <c:axId val="245242496"/>
        <c:axId val="24524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45242496"/>
        <c:axId val="245242888"/>
      </c:lineChart>
      <c:dateAx>
        <c:axId val="245242496"/>
        <c:scaling>
          <c:orientation val="minMax"/>
        </c:scaling>
        <c:delete val="1"/>
        <c:axPos val="b"/>
        <c:numFmt formatCode="ge" sourceLinked="1"/>
        <c:majorTickMark val="none"/>
        <c:minorTickMark val="none"/>
        <c:tickLblPos val="none"/>
        <c:crossAx val="245242888"/>
        <c:crosses val="autoZero"/>
        <c:auto val="1"/>
        <c:lblOffset val="100"/>
        <c:baseTimeUnit val="years"/>
      </c:dateAx>
      <c:valAx>
        <c:axId val="2452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108.71</c:v>
                </c:pt>
                <c:pt idx="1">
                  <c:v>108.3</c:v>
                </c:pt>
                <c:pt idx="2">
                  <c:v>112.98</c:v>
                </c:pt>
                <c:pt idx="3">
                  <c:v>123.44</c:v>
                </c:pt>
                <c:pt idx="4">
                  <c:v>127.09</c:v>
                </c:pt>
              </c:numCache>
            </c:numRef>
          </c:val>
        </c:ser>
        <c:dLbls>
          <c:showLegendKey val="0"/>
          <c:showVal val="0"/>
          <c:showCatName val="0"/>
          <c:showSerName val="0"/>
          <c:showPercent val="0"/>
          <c:showBubbleSize val="0"/>
        </c:dLbls>
        <c:gapWidth val="150"/>
        <c:axId val="244539304"/>
        <c:axId val="24453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44539304"/>
        <c:axId val="244539696"/>
      </c:lineChart>
      <c:dateAx>
        <c:axId val="244539304"/>
        <c:scaling>
          <c:orientation val="minMax"/>
        </c:scaling>
        <c:delete val="1"/>
        <c:axPos val="b"/>
        <c:numFmt formatCode="ge" sourceLinked="1"/>
        <c:majorTickMark val="none"/>
        <c:minorTickMark val="none"/>
        <c:tickLblPos val="none"/>
        <c:crossAx val="244539696"/>
        <c:crosses val="autoZero"/>
        <c:auto val="1"/>
        <c:lblOffset val="100"/>
        <c:baseTimeUnit val="years"/>
      </c:dateAx>
      <c:valAx>
        <c:axId val="24453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53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38.729999999999997</c:v>
                </c:pt>
                <c:pt idx="1">
                  <c:v>39.56</c:v>
                </c:pt>
                <c:pt idx="2">
                  <c:v>40.729999999999997</c:v>
                </c:pt>
                <c:pt idx="3">
                  <c:v>48.44</c:v>
                </c:pt>
                <c:pt idx="4">
                  <c:v>49.86</c:v>
                </c:pt>
              </c:numCache>
            </c:numRef>
          </c:val>
        </c:ser>
        <c:dLbls>
          <c:showLegendKey val="0"/>
          <c:showVal val="0"/>
          <c:showCatName val="0"/>
          <c:showSerName val="0"/>
          <c:showPercent val="0"/>
          <c:showBubbleSize val="0"/>
        </c:dLbls>
        <c:gapWidth val="150"/>
        <c:axId val="244540872"/>
        <c:axId val="2445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44540872"/>
        <c:axId val="244541264"/>
      </c:lineChart>
      <c:dateAx>
        <c:axId val="244540872"/>
        <c:scaling>
          <c:orientation val="minMax"/>
        </c:scaling>
        <c:delete val="1"/>
        <c:axPos val="b"/>
        <c:numFmt formatCode="ge" sourceLinked="1"/>
        <c:majorTickMark val="none"/>
        <c:minorTickMark val="none"/>
        <c:tickLblPos val="none"/>
        <c:crossAx val="244541264"/>
        <c:crosses val="autoZero"/>
        <c:auto val="1"/>
        <c:lblOffset val="100"/>
        <c:baseTimeUnit val="years"/>
      </c:dateAx>
      <c:valAx>
        <c:axId val="2445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5.51</c:v>
                </c:pt>
                <c:pt idx="4" formatCode="#,##0.00;&quot;△&quot;#,##0.00;&quot;-&quot;">
                  <c:v>5.49</c:v>
                </c:pt>
              </c:numCache>
            </c:numRef>
          </c:val>
        </c:ser>
        <c:dLbls>
          <c:showLegendKey val="0"/>
          <c:showVal val="0"/>
          <c:showCatName val="0"/>
          <c:showSerName val="0"/>
          <c:showPercent val="0"/>
          <c:showBubbleSize val="0"/>
        </c:dLbls>
        <c:gapWidth val="150"/>
        <c:axId val="244542440"/>
        <c:axId val="24452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44542440"/>
        <c:axId val="244520216"/>
      </c:lineChart>
      <c:dateAx>
        <c:axId val="244542440"/>
        <c:scaling>
          <c:orientation val="minMax"/>
        </c:scaling>
        <c:delete val="1"/>
        <c:axPos val="b"/>
        <c:numFmt formatCode="ge" sourceLinked="1"/>
        <c:majorTickMark val="none"/>
        <c:minorTickMark val="none"/>
        <c:tickLblPos val="none"/>
        <c:crossAx val="244520216"/>
        <c:crosses val="autoZero"/>
        <c:auto val="1"/>
        <c:lblOffset val="100"/>
        <c:baseTimeUnit val="years"/>
      </c:dateAx>
      <c:valAx>
        <c:axId val="24452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521392"/>
        <c:axId val="24452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44521392"/>
        <c:axId val="244521784"/>
      </c:lineChart>
      <c:dateAx>
        <c:axId val="244521392"/>
        <c:scaling>
          <c:orientation val="minMax"/>
        </c:scaling>
        <c:delete val="1"/>
        <c:axPos val="b"/>
        <c:numFmt formatCode="ge" sourceLinked="1"/>
        <c:majorTickMark val="none"/>
        <c:minorTickMark val="none"/>
        <c:tickLblPos val="none"/>
        <c:crossAx val="244521784"/>
        <c:crosses val="autoZero"/>
        <c:auto val="1"/>
        <c:lblOffset val="100"/>
        <c:baseTimeUnit val="years"/>
      </c:dateAx>
      <c:valAx>
        <c:axId val="244521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5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1361.5</c:v>
                </c:pt>
                <c:pt idx="1">
                  <c:v>1083.3699999999999</c:v>
                </c:pt>
                <c:pt idx="2">
                  <c:v>1755.38</c:v>
                </c:pt>
                <c:pt idx="3">
                  <c:v>992.9</c:v>
                </c:pt>
                <c:pt idx="4">
                  <c:v>968.19</c:v>
                </c:pt>
              </c:numCache>
            </c:numRef>
          </c:val>
        </c:ser>
        <c:dLbls>
          <c:showLegendKey val="0"/>
          <c:showVal val="0"/>
          <c:showCatName val="0"/>
          <c:showSerName val="0"/>
          <c:showPercent val="0"/>
          <c:showBubbleSize val="0"/>
        </c:dLbls>
        <c:gapWidth val="150"/>
        <c:axId val="245120672"/>
        <c:axId val="24512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45120672"/>
        <c:axId val="245121064"/>
      </c:lineChart>
      <c:dateAx>
        <c:axId val="245120672"/>
        <c:scaling>
          <c:orientation val="minMax"/>
        </c:scaling>
        <c:delete val="1"/>
        <c:axPos val="b"/>
        <c:numFmt formatCode="ge" sourceLinked="1"/>
        <c:majorTickMark val="none"/>
        <c:minorTickMark val="none"/>
        <c:tickLblPos val="none"/>
        <c:crossAx val="245121064"/>
        <c:crosses val="autoZero"/>
        <c:auto val="1"/>
        <c:lblOffset val="100"/>
        <c:baseTimeUnit val="years"/>
      </c:dateAx>
      <c:valAx>
        <c:axId val="245121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1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423.91</c:v>
                </c:pt>
                <c:pt idx="1">
                  <c:v>410.47</c:v>
                </c:pt>
                <c:pt idx="2">
                  <c:v>383.22</c:v>
                </c:pt>
                <c:pt idx="3">
                  <c:v>359.7</c:v>
                </c:pt>
                <c:pt idx="4">
                  <c:v>324.27</c:v>
                </c:pt>
              </c:numCache>
            </c:numRef>
          </c:val>
        </c:ser>
        <c:dLbls>
          <c:showLegendKey val="0"/>
          <c:showVal val="0"/>
          <c:showCatName val="0"/>
          <c:showSerName val="0"/>
          <c:showPercent val="0"/>
          <c:showBubbleSize val="0"/>
        </c:dLbls>
        <c:gapWidth val="150"/>
        <c:axId val="245122240"/>
        <c:axId val="24512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45122240"/>
        <c:axId val="245122632"/>
      </c:lineChart>
      <c:dateAx>
        <c:axId val="245122240"/>
        <c:scaling>
          <c:orientation val="minMax"/>
        </c:scaling>
        <c:delete val="1"/>
        <c:axPos val="b"/>
        <c:numFmt formatCode="ge" sourceLinked="1"/>
        <c:majorTickMark val="none"/>
        <c:minorTickMark val="none"/>
        <c:tickLblPos val="none"/>
        <c:crossAx val="245122632"/>
        <c:crosses val="autoZero"/>
        <c:auto val="1"/>
        <c:lblOffset val="100"/>
        <c:baseTimeUnit val="years"/>
      </c:dateAx>
      <c:valAx>
        <c:axId val="24512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90.16</c:v>
                </c:pt>
                <c:pt idx="1">
                  <c:v>89.77</c:v>
                </c:pt>
                <c:pt idx="2">
                  <c:v>94.03</c:v>
                </c:pt>
                <c:pt idx="3">
                  <c:v>108.27</c:v>
                </c:pt>
                <c:pt idx="4">
                  <c:v>115.35</c:v>
                </c:pt>
              </c:numCache>
            </c:numRef>
          </c:val>
        </c:ser>
        <c:dLbls>
          <c:showLegendKey val="0"/>
          <c:showVal val="0"/>
          <c:showCatName val="0"/>
          <c:showSerName val="0"/>
          <c:showPercent val="0"/>
          <c:showBubbleSize val="0"/>
        </c:dLbls>
        <c:gapWidth val="150"/>
        <c:axId val="244967728"/>
        <c:axId val="24496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44967728"/>
        <c:axId val="244968120"/>
      </c:lineChart>
      <c:dateAx>
        <c:axId val="244967728"/>
        <c:scaling>
          <c:orientation val="minMax"/>
        </c:scaling>
        <c:delete val="1"/>
        <c:axPos val="b"/>
        <c:numFmt formatCode="ge" sourceLinked="1"/>
        <c:majorTickMark val="none"/>
        <c:minorTickMark val="none"/>
        <c:tickLblPos val="none"/>
        <c:crossAx val="244968120"/>
        <c:crosses val="autoZero"/>
        <c:auto val="1"/>
        <c:lblOffset val="100"/>
        <c:baseTimeUnit val="years"/>
      </c:dateAx>
      <c:valAx>
        <c:axId val="24496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6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208.05</c:v>
                </c:pt>
                <c:pt idx="1">
                  <c:v>209.28</c:v>
                </c:pt>
                <c:pt idx="2">
                  <c:v>200.65</c:v>
                </c:pt>
                <c:pt idx="3">
                  <c:v>174.74</c:v>
                </c:pt>
                <c:pt idx="4">
                  <c:v>165.01</c:v>
                </c:pt>
              </c:numCache>
            </c:numRef>
          </c:val>
        </c:ser>
        <c:dLbls>
          <c:showLegendKey val="0"/>
          <c:showVal val="0"/>
          <c:showCatName val="0"/>
          <c:showSerName val="0"/>
          <c:showPercent val="0"/>
          <c:showBubbleSize val="0"/>
        </c:dLbls>
        <c:gapWidth val="150"/>
        <c:axId val="244969296"/>
        <c:axId val="24496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44969296"/>
        <c:axId val="244969688"/>
      </c:lineChart>
      <c:dateAx>
        <c:axId val="244969296"/>
        <c:scaling>
          <c:orientation val="minMax"/>
        </c:scaling>
        <c:delete val="1"/>
        <c:axPos val="b"/>
        <c:numFmt formatCode="ge" sourceLinked="1"/>
        <c:majorTickMark val="none"/>
        <c:minorTickMark val="none"/>
        <c:tickLblPos val="none"/>
        <c:crossAx val="244969688"/>
        <c:crosses val="autoZero"/>
        <c:auto val="1"/>
        <c:lblOffset val="100"/>
        <c:baseTimeUnit val="years"/>
      </c:dateAx>
      <c:valAx>
        <c:axId val="24496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E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志賀町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21670</v>
      </c>
      <c r="AJ8" s="56"/>
      <c r="AK8" s="56"/>
      <c r="AL8" s="56"/>
      <c r="AM8" s="56"/>
      <c r="AN8" s="56"/>
      <c r="AO8" s="56"/>
      <c r="AP8" s="57"/>
      <c r="AQ8" s="47">
        <f>データ!R6</f>
        <v>246.76</v>
      </c>
      <c r="AR8" s="47"/>
      <c r="AS8" s="47"/>
      <c r="AT8" s="47"/>
      <c r="AU8" s="47"/>
      <c r="AV8" s="47"/>
      <c r="AW8" s="47"/>
      <c r="AX8" s="47"/>
      <c r="AY8" s="47">
        <f>データ!S6</f>
        <v>87.82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83.04</v>
      </c>
      <c r="K10" s="47"/>
      <c r="L10" s="47"/>
      <c r="M10" s="47"/>
      <c r="N10" s="47"/>
      <c r="O10" s="47"/>
      <c r="P10" s="47"/>
      <c r="Q10" s="47"/>
      <c r="R10" s="47">
        <f>データ!O6</f>
        <v>89.94</v>
      </c>
      <c r="S10" s="47"/>
      <c r="T10" s="47"/>
      <c r="U10" s="47"/>
      <c r="V10" s="47"/>
      <c r="W10" s="47"/>
      <c r="X10" s="47"/>
      <c r="Y10" s="47"/>
      <c r="Z10" s="78">
        <f>データ!P6</f>
        <v>3448</v>
      </c>
      <c r="AA10" s="78"/>
      <c r="AB10" s="78"/>
      <c r="AC10" s="78"/>
      <c r="AD10" s="78"/>
      <c r="AE10" s="78"/>
      <c r="AF10" s="78"/>
      <c r="AG10" s="78"/>
      <c r="AH10" s="2"/>
      <c r="AI10" s="78">
        <f>データ!T6</f>
        <v>19336</v>
      </c>
      <c r="AJ10" s="78"/>
      <c r="AK10" s="78"/>
      <c r="AL10" s="78"/>
      <c r="AM10" s="78"/>
      <c r="AN10" s="78"/>
      <c r="AO10" s="78"/>
      <c r="AP10" s="78"/>
      <c r="AQ10" s="47">
        <f>データ!U6</f>
        <v>122.47</v>
      </c>
      <c r="AR10" s="47"/>
      <c r="AS10" s="47"/>
      <c r="AT10" s="47"/>
      <c r="AU10" s="47"/>
      <c r="AV10" s="47"/>
      <c r="AW10" s="47"/>
      <c r="AX10" s="47"/>
      <c r="AY10" s="47">
        <f>データ!V6</f>
        <v>157.88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173843</v>
      </c>
      <c r="D6" s="31">
        <f t="shared" si="3"/>
        <v>46</v>
      </c>
      <c r="E6" s="31">
        <f t="shared" si="3"/>
        <v>1</v>
      </c>
      <c r="F6" s="31">
        <f t="shared" si="3"/>
        <v>0</v>
      </c>
      <c r="G6" s="31">
        <f t="shared" si="3"/>
        <v>1</v>
      </c>
      <c r="H6" s="31" t="str">
        <f t="shared" si="3"/>
        <v>石川県　志賀町</v>
      </c>
      <c r="I6" s="31" t="str">
        <f t="shared" si="3"/>
        <v>法適用</v>
      </c>
      <c r="J6" s="31" t="str">
        <f t="shared" si="3"/>
        <v>水道事業</v>
      </c>
      <c r="K6" s="31" t="str">
        <f t="shared" si="3"/>
        <v>末端給水事業</v>
      </c>
      <c r="L6" s="31" t="str">
        <f t="shared" si="3"/>
        <v>A6</v>
      </c>
      <c r="M6" s="32" t="str">
        <f t="shared" si="3"/>
        <v>-</v>
      </c>
      <c r="N6" s="32">
        <f t="shared" si="3"/>
        <v>83.04</v>
      </c>
      <c r="O6" s="32">
        <f t="shared" si="3"/>
        <v>89.94</v>
      </c>
      <c r="P6" s="32">
        <f t="shared" si="3"/>
        <v>3448</v>
      </c>
      <c r="Q6" s="32">
        <f t="shared" si="3"/>
        <v>21670</v>
      </c>
      <c r="R6" s="32">
        <f t="shared" si="3"/>
        <v>246.76</v>
      </c>
      <c r="S6" s="32">
        <f t="shared" si="3"/>
        <v>87.82</v>
      </c>
      <c r="T6" s="32">
        <f t="shared" si="3"/>
        <v>19336</v>
      </c>
      <c r="U6" s="32">
        <f t="shared" si="3"/>
        <v>122.47</v>
      </c>
      <c r="V6" s="32">
        <f t="shared" si="3"/>
        <v>157.88</v>
      </c>
      <c r="W6" s="33">
        <f>IF(W7="",NA(),W7)</f>
        <v>108.71</v>
      </c>
      <c r="X6" s="33">
        <f t="shared" ref="X6:AF6" si="4">IF(X7="",NA(),X7)</f>
        <v>108.3</v>
      </c>
      <c r="Y6" s="33">
        <f t="shared" si="4"/>
        <v>112.98</v>
      </c>
      <c r="Z6" s="33">
        <f t="shared" si="4"/>
        <v>123.44</v>
      </c>
      <c r="AA6" s="33">
        <f t="shared" si="4"/>
        <v>127.09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1361.5</v>
      </c>
      <c r="AT6" s="33">
        <f t="shared" ref="AT6:BB6" si="6">IF(AT7="",NA(),AT7)</f>
        <v>1083.3699999999999</v>
      </c>
      <c r="AU6" s="33">
        <f t="shared" si="6"/>
        <v>1755.38</v>
      </c>
      <c r="AV6" s="33">
        <f t="shared" si="6"/>
        <v>992.9</v>
      </c>
      <c r="AW6" s="33">
        <f t="shared" si="6"/>
        <v>968.19</v>
      </c>
      <c r="AX6" s="33">
        <f t="shared" si="6"/>
        <v>995.5</v>
      </c>
      <c r="AY6" s="33">
        <f t="shared" si="6"/>
        <v>915.5</v>
      </c>
      <c r="AZ6" s="33">
        <f t="shared" si="6"/>
        <v>963.24</v>
      </c>
      <c r="BA6" s="33">
        <f t="shared" si="6"/>
        <v>381.53</v>
      </c>
      <c r="BB6" s="33">
        <f t="shared" si="6"/>
        <v>391.54</v>
      </c>
      <c r="BC6" s="32" t="str">
        <f>IF(BC7="","",IF(BC7="-","【-】","【"&amp;SUBSTITUTE(TEXT(BC7,"#,##0.00"),"-","△")&amp;"】"))</f>
        <v>【262.74】</v>
      </c>
      <c r="BD6" s="33">
        <f>IF(BD7="",NA(),BD7)</f>
        <v>423.91</v>
      </c>
      <c r="BE6" s="33">
        <f t="shared" ref="BE6:BM6" si="7">IF(BE7="",NA(),BE7)</f>
        <v>410.47</v>
      </c>
      <c r="BF6" s="33">
        <f t="shared" si="7"/>
        <v>383.22</v>
      </c>
      <c r="BG6" s="33">
        <f t="shared" si="7"/>
        <v>359.7</v>
      </c>
      <c r="BH6" s="33">
        <f t="shared" si="7"/>
        <v>324.27</v>
      </c>
      <c r="BI6" s="33">
        <f t="shared" si="7"/>
        <v>414.59</v>
      </c>
      <c r="BJ6" s="33">
        <f t="shared" si="7"/>
        <v>404.78</v>
      </c>
      <c r="BK6" s="33">
        <f t="shared" si="7"/>
        <v>400.38</v>
      </c>
      <c r="BL6" s="33">
        <f t="shared" si="7"/>
        <v>393.27</v>
      </c>
      <c r="BM6" s="33">
        <f t="shared" si="7"/>
        <v>386.97</v>
      </c>
      <c r="BN6" s="32" t="str">
        <f>IF(BN7="","",IF(BN7="-","【-】","【"&amp;SUBSTITUTE(TEXT(BN7,"#,##0.00"),"-","△")&amp;"】"))</f>
        <v>【276.38】</v>
      </c>
      <c r="BO6" s="33">
        <f>IF(BO7="",NA(),BO7)</f>
        <v>90.16</v>
      </c>
      <c r="BP6" s="33">
        <f t="shared" ref="BP6:BX6" si="8">IF(BP7="",NA(),BP7)</f>
        <v>89.77</v>
      </c>
      <c r="BQ6" s="33">
        <f t="shared" si="8"/>
        <v>94.03</v>
      </c>
      <c r="BR6" s="33">
        <f t="shared" si="8"/>
        <v>108.27</v>
      </c>
      <c r="BS6" s="33">
        <f t="shared" si="8"/>
        <v>115.35</v>
      </c>
      <c r="BT6" s="33">
        <f t="shared" si="8"/>
        <v>97.71</v>
      </c>
      <c r="BU6" s="33">
        <f t="shared" si="8"/>
        <v>98.07</v>
      </c>
      <c r="BV6" s="33">
        <f t="shared" si="8"/>
        <v>96.56</v>
      </c>
      <c r="BW6" s="33">
        <f t="shared" si="8"/>
        <v>100.47</v>
      </c>
      <c r="BX6" s="33">
        <f t="shared" si="8"/>
        <v>101.72</v>
      </c>
      <c r="BY6" s="32" t="str">
        <f>IF(BY7="","",IF(BY7="-","【-】","【"&amp;SUBSTITUTE(TEXT(BY7,"#,##0.00"),"-","△")&amp;"】"))</f>
        <v>【104.99】</v>
      </c>
      <c r="BZ6" s="33">
        <f>IF(BZ7="",NA(),BZ7)</f>
        <v>208.05</v>
      </c>
      <c r="CA6" s="33">
        <f t="shared" ref="CA6:CI6" si="9">IF(CA7="",NA(),CA7)</f>
        <v>209.28</v>
      </c>
      <c r="CB6" s="33">
        <f t="shared" si="9"/>
        <v>200.65</v>
      </c>
      <c r="CC6" s="33">
        <f t="shared" si="9"/>
        <v>174.74</v>
      </c>
      <c r="CD6" s="33">
        <f t="shared" si="9"/>
        <v>165.01</v>
      </c>
      <c r="CE6" s="33">
        <f t="shared" si="9"/>
        <v>173.56</v>
      </c>
      <c r="CF6" s="33">
        <f t="shared" si="9"/>
        <v>172.26</v>
      </c>
      <c r="CG6" s="33">
        <f t="shared" si="9"/>
        <v>177.14</v>
      </c>
      <c r="CH6" s="33">
        <f t="shared" si="9"/>
        <v>169.82</v>
      </c>
      <c r="CI6" s="33">
        <f t="shared" si="9"/>
        <v>168.2</v>
      </c>
      <c r="CJ6" s="32" t="str">
        <f>IF(CJ7="","",IF(CJ7="-","【-】","【"&amp;SUBSTITUTE(TEXT(CJ7,"#,##0.00"),"-","△")&amp;"】"))</f>
        <v>【163.72】</v>
      </c>
      <c r="CK6" s="33">
        <f>IF(CK7="",NA(),CK7)</f>
        <v>52.56</v>
      </c>
      <c r="CL6" s="33">
        <f t="shared" ref="CL6:CT6" si="10">IF(CL7="",NA(),CL7)</f>
        <v>51</v>
      </c>
      <c r="CM6" s="33">
        <f t="shared" si="10"/>
        <v>50.7</v>
      </c>
      <c r="CN6" s="33">
        <f t="shared" si="10"/>
        <v>49.75</v>
      </c>
      <c r="CO6" s="33">
        <f t="shared" si="10"/>
        <v>45.37</v>
      </c>
      <c r="CP6" s="33">
        <f t="shared" si="10"/>
        <v>55.84</v>
      </c>
      <c r="CQ6" s="33">
        <f t="shared" si="10"/>
        <v>55.68</v>
      </c>
      <c r="CR6" s="33">
        <f t="shared" si="10"/>
        <v>55.64</v>
      </c>
      <c r="CS6" s="33">
        <f t="shared" si="10"/>
        <v>55.13</v>
      </c>
      <c r="CT6" s="33">
        <f t="shared" si="10"/>
        <v>54.77</v>
      </c>
      <c r="CU6" s="32" t="str">
        <f>IF(CU7="","",IF(CU7="-","【-】","【"&amp;SUBSTITUTE(TEXT(CU7,"#,##0.00"),"-","△")&amp;"】"))</f>
        <v>【59.76】</v>
      </c>
      <c r="CV6" s="33">
        <f>IF(CV7="",NA(),CV7)</f>
        <v>87.42</v>
      </c>
      <c r="CW6" s="33">
        <f t="shared" ref="CW6:DE6" si="11">IF(CW7="",NA(),CW7)</f>
        <v>87.2</v>
      </c>
      <c r="CX6" s="33">
        <f t="shared" si="11"/>
        <v>86.94</v>
      </c>
      <c r="CY6" s="33">
        <f t="shared" si="11"/>
        <v>86.85</v>
      </c>
      <c r="CZ6" s="33">
        <f t="shared" si="11"/>
        <v>86.84</v>
      </c>
      <c r="DA6" s="33">
        <f t="shared" si="11"/>
        <v>83.11</v>
      </c>
      <c r="DB6" s="33">
        <f t="shared" si="11"/>
        <v>83.18</v>
      </c>
      <c r="DC6" s="33">
        <f t="shared" si="11"/>
        <v>83.09</v>
      </c>
      <c r="DD6" s="33">
        <f t="shared" si="11"/>
        <v>83</v>
      </c>
      <c r="DE6" s="33">
        <f t="shared" si="11"/>
        <v>82.89</v>
      </c>
      <c r="DF6" s="32" t="str">
        <f>IF(DF7="","",IF(DF7="-","【-】","【"&amp;SUBSTITUTE(TEXT(DF7,"#,##0.00"),"-","△")&amp;"】"))</f>
        <v>【89.95】</v>
      </c>
      <c r="DG6" s="33">
        <f>IF(DG7="",NA(),DG7)</f>
        <v>38.729999999999997</v>
      </c>
      <c r="DH6" s="33">
        <f t="shared" ref="DH6:DP6" si="12">IF(DH7="",NA(),DH7)</f>
        <v>39.56</v>
      </c>
      <c r="DI6" s="33">
        <f t="shared" si="12"/>
        <v>40.729999999999997</v>
      </c>
      <c r="DJ6" s="33">
        <f t="shared" si="12"/>
        <v>48.44</v>
      </c>
      <c r="DK6" s="33">
        <f t="shared" si="12"/>
        <v>49.86</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3">
        <f t="shared" si="13"/>
        <v>5.51</v>
      </c>
      <c r="DV6" s="33">
        <f t="shared" si="13"/>
        <v>5.49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1.49</v>
      </c>
      <c r="ED6" s="33">
        <f t="shared" ref="ED6:EL6" si="14">IF(ED7="",NA(),ED7)</f>
        <v>1.41</v>
      </c>
      <c r="EE6" s="33">
        <f t="shared" si="14"/>
        <v>1.24</v>
      </c>
      <c r="EF6" s="33">
        <f t="shared" si="14"/>
        <v>1</v>
      </c>
      <c r="EG6" s="32">
        <f t="shared" si="14"/>
        <v>1.01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173843</v>
      </c>
      <c r="D7" s="35">
        <v>46</v>
      </c>
      <c r="E7" s="35">
        <v>1</v>
      </c>
      <c r="F7" s="35">
        <v>0</v>
      </c>
      <c r="G7" s="35">
        <v>1</v>
      </c>
      <c r="H7" s="35" t="s">
        <v>93</v>
      </c>
      <c r="I7" s="35" t="s">
        <v>94</v>
      </c>
      <c r="J7" s="35" t="s">
        <v>95</v>
      </c>
      <c r="K7" s="35" t="s">
        <v>96</v>
      </c>
      <c r="L7" s="35" t="s">
        <v>97</v>
      </c>
      <c r="M7" s="36" t="s">
        <v>98</v>
      </c>
      <c r="N7" s="36">
        <v>83.04</v>
      </c>
      <c r="O7" s="36">
        <v>89.94</v>
      </c>
      <c r="P7" s="36">
        <v>3448</v>
      </c>
      <c r="Q7" s="36">
        <v>21670</v>
      </c>
      <c r="R7" s="36">
        <v>246.76</v>
      </c>
      <c r="S7" s="36">
        <v>87.82</v>
      </c>
      <c r="T7" s="36">
        <v>19336</v>
      </c>
      <c r="U7" s="36">
        <v>122.47</v>
      </c>
      <c r="V7" s="36">
        <v>157.88</v>
      </c>
      <c r="W7" s="36">
        <v>108.71</v>
      </c>
      <c r="X7" s="36">
        <v>108.3</v>
      </c>
      <c r="Y7" s="36">
        <v>112.98</v>
      </c>
      <c r="Z7" s="36">
        <v>123.44</v>
      </c>
      <c r="AA7" s="36">
        <v>127.09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1361.5</v>
      </c>
      <c r="AT7" s="36">
        <v>1083.3699999999999</v>
      </c>
      <c r="AU7" s="36">
        <v>1755.38</v>
      </c>
      <c r="AV7" s="36">
        <v>992.9</v>
      </c>
      <c r="AW7" s="36">
        <v>968.19</v>
      </c>
      <c r="AX7" s="36">
        <v>995.5</v>
      </c>
      <c r="AY7" s="36">
        <v>915.5</v>
      </c>
      <c r="AZ7" s="36">
        <v>963.24</v>
      </c>
      <c r="BA7" s="36">
        <v>381.53</v>
      </c>
      <c r="BB7" s="36">
        <v>391.54</v>
      </c>
      <c r="BC7" s="36">
        <v>262.74</v>
      </c>
      <c r="BD7" s="36">
        <v>423.91</v>
      </c>
      <c r="BE7" s="36">
        <v>410.47</v>
      </c>
      <c r="BF7" s="36">
        <v>383.22</v>
      </c>
      <c r="BG7" s="36">
        <v>359.7</v>
      </c>
      <c r="BH7" s="36">
        <v>324.27</v>
      </c>
      <c r="BI7" s="36">
        <v>414.59</v>
      </c>
      <c r="BJ7" s="36">
        <v>404.78</v>
      </c>
      <c r="BK7" s="36">
        <v>400.38</v>
      </c>
      <c r="BL7" s="36">
        <v>393.27</v>
      </c>
      <c r="BM7" s="36">
        <v>386.97</v>
      </c>
      <c r="BN7" s="36">
        <v>276.38</v>
      </c>
      <c r="BO7" s="36">
        <v>90.16</v>
      </c>
      <c r="BP7" s="36">
        <v>89.77</v>
      </c>
      <c r="BQ7" s="36">
        <v>94.03</v>
      </c>
      <c r="BR7" s="36">
        <v>108.27</v>
      </c>
      <c r="BS7" s="36">
        <v>115.35</v>
      </c>
      <c r="BT7" s="36">
        <v>97.71</v>
      </c>
      <c r="BU7" s="36">
        <v>98.07</v>
      </c>
      <c r="BV7" s="36">
        <v>96.56</v>
      </c>
      <c r="BW7" s="36">
        <v>100.47</v>
      </c>
      <c r="BX7" s="36">
        <v>101.72</v>
      </c>
      <c r="BY7" s="36">
        <v>104.99</v>
      </c>
      <c r="BZ7" s="36">
        <v>208.05</v>
      </c>
      <c r="CA7" s="36">
        <v>209.28</v>
      </c>
      <c r="CB7" s="36">
        <v>200.65</v>
      </c>
      <c r="CC7" s="36">
        <v>174.74</v>
      </c>
      <c r="CD7" s="36">
        <v>165.01</v>
      </c>
      <c r="CE7" s="36">
        <v>173.56</v>
      </c>
      <c r="CF7" s="36">
        <v>172.26</v>
      </c>
      <c r="CG7" s="36">
        <v>177.14</v>
      </c>
      <c r="CH7" s="36">
        <v>169.82</v>
      </c>
      <c r="CI7" s="36">
        <v>168.2</v>
      </c>
      <c r="CJ7" s="36">
        <v>163.72</v>
      </c>
      <c r="CK7" s="36">
        <v>52.56</v>
      </c>
      <c r="CL7" s="36">
        <v>51</v>
      </c>
      <c r="CM7" s="36">
        <v>50.7</v>
      </c>
      <c r="CN7" s="36">
        <v>49.75</v>
      </c>
      <c r="CO7" s="36">
        <v>45.37</v>
      </c>
      <c r="CP7" s="36">
        <v>55.84</v>
      </c>
      <c r="CQ7" s="36">
        <v>55.68</v>
      </c>
      <c r="CR7" s="36">
        <v>55.64</v>
      </c>
      <c r="CS7" s="36">
        <v>55.13</v>
      </c>
      <c r="CT7" s="36">
        <v>54.77</v>
      </c>
      <c r="CU7" s="36">
        <v>59.76</v>
      </c>
      <c r="CV7" s="36">
        <v>87.42</v>
      </c>
      <c r="CW7" s="36">
        <v>87.2</v>
      </c>
      <c r="CX7" s="36">
        <v>86.94</v>
      </c>
      <c r="CY7" s="36">
        <v>86.85</v>
      </c>
      <c r="CZ7" s="36">
        <v>86.84</v>
      </c>
      <c r="DA7" s="36">
        <v>83.11</v>
      </c>
      <c r="DB7" s="36">
        <v>83.18</v>
      </c>
      <c r="DC7" s="36">
        <v>83.09</v>
      </c>
      <c r="DD7" s="36">
        <v>83</v>
      </c>
      <c r="DE7" s="36">
        <v>82.89</v>
      </c>
      <c r="DF7" s="36">
        <v>89.95</v>
      </c>
      <c r="DG7" s="36">
        <v>38.729999999999997</v>
      </c>
      <c r="DH7" s="36">
        <v>39.56</v>
      </c>
      <c r="DI7" s="36">
        <v>40.729999999999997</v>
      </c>
      <c r="DJ7" s="36">
        <v>48.44</v>
      </c>
      <c r="DK7" s="36">
        <v>49.86</v>
      </c>
      <c r="DL7" s="36">
        <v>37.090000000000003</v>
      </c>
      <c r="DM7" s="36">
        <v>38.07</v>
      </c>
      <c r="DN7" s="36">
        <v>39.06</v>
      </c>
      <c r="DO7" s="36">
        <v>46.66</v>
      </c>
      <c r="DP7" s="36">
        <v>47.46</v>
      </c>
      <c r="DQ7" s="36">
        <v>47.18</v>
      </c>
      <c r="DR7" s="36">
        <v>0</v>
      </c>
      <c r="DS7" s="36">
        <v>0</v>
      </c>
      <c r="DT7" s="36">
        <v>0</v>
      </c>
      <c r="DU7" s="36">
        <v>5.51</v>
      </c>
      <c r="DV7" s="36">
        <v>5.49</v>
      </c>
      <c r="DW7" s="36">
        <v>6.63</v>
      </c>
      <c r="DX7" s="36">
        <v>7.73</v>
      </c>
      <c r="DY7" s="36">
        <v>8.8699999999999992</v>
      </c>
      <c r="DZ7" s="36">
        <v>9.85</v>
      </c>
      <c r="EA7" s="36">
        <v>9.7100000000000009</v>
      </c>
      <c r="EB7" s="36">
        <v>13.18</v>
      </c>
      <c r="EC7" s="36">
        <v>1.49</v>
      </c>
      <c r="ED7" s="36">
        <v>1.41</v>
      </c>
      <c r="EE7" s="36">
        <v>1.24</v>
      </c>
      <c r="EF7" s="36">
        <v>1</v>
      </c>
      <c r="EG7" s="36">
        <v>1.01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小門前　哲也</cp:lastModifiedBy>
  <dcterms:created xsi:type="dcterms:W3CDTF">2017-02-01T08:40:21Z</dcterms:created>
  <dcterms:modified xsi:type="dcterms:W3CDTF">2017-02-13T06:36:44Z</dcterms:modified>
  <cp:category/>
</cp:coreProperties>
</file>