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11300-19993\財政g共有\H28財政共有\09 地方公営企業\09 照会・回答\17 公営企業に係る「経営比較分析表」の公表\03 市町→県\水道事業\メール保存\"/>
    </mc:Choice>
  </mc:AlternateContent>
  <workbookProtection workbookPassword="8649" lockStructure="1"/>
  <bookViews>
    <workbookView xWindow="240" yWindow="60" windowWidth="14940" windowHeight="7875"/>
  </bookViews>
  <sheets>
    <sheet name="法適用_水道事業" sheetId="4" r:id="rId1"/>
    <sheet name="データ" sheetId="5" state="hidden" r:id="rId2"/>
  </sheets>
  <definedNames>
    <definedName name="_xlnm.Print_Area" localSheetId="0">法適用_水道事業!$A$1:$BZ$83</definedName>
  </definedName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R6" i="5"/>
  <c r="Q6" i="5"/>
  <c r="AI8" i="4" s="1"/>
  <c r="P6" i="5"/>
  <c r="Z10" i="4" s="1"/>
  <c r="O6" i="5"/>
  <c r="N6" i="5"/>
  <c r="J10" i="4" s="1"/>
  <c r="M6" i="5"/>
  <c r="L6" i="5"/>
  <c r="Z8" i="4" s="1"/>
  <c r="K6" i="5"/>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R10" i="4"/>
  <c r="B10" i="4"/>
  <c r="AY8" i="4"/>
  <c r="AQ8" i="4"/>
  <c r="R8" i="4"/>
  <c r="B6" i="4"/>
  <c r="C10" i="5" l="1"/>
  <c r="D10" i="5"/>
  <c r="E10" i="5"/>
  <c r="B10" i="5"/>
</calcChain>
</file>

<file path=xl/sharedStrings.xml><?xml version="1.0" encoding="utf-8"?>
<sst xmlns="http://schemas.openxmlformats.org/spreadsheetml/2006/main" count="217" uniqueCount="106">
  <si>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</si>
  <si>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</si>
  <si>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</si>
  <si>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</si>
  <si>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</si>
  <si>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</si>
  <si>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</si>
  <si>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</si>
  <si>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</si>
  <si>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</si>
  <si>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</si>
  <si>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</si>
  <si>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</si>
  <si>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</si>
  <si>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</si>
  <si>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</si>
  <si>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</si>
  <si>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</si>
  <si>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</si>
  <si>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</si>
  <si>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</si>
  <si>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</si>
  <si>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</si>
  <si>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</si>
  <si>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</si>
  <si>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</si>
  <si>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</si>
  <si>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</si>
  <si>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</si>
  <si>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</si>
  <si>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</si>
  <si>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</si>
  <si>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</si>
  <si>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</si>
  <si>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</si>
  <si>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</si>
  <si>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</si>
  <si>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</si>
  <si>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</si>
  <si>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</si>
  <si>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</si>
  <si>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</si>
  <si>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</si>
  <si>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</si>
  <si>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</si>
  <si>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</si>
  <si>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</si>
  <si>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</si>
  <si>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</si>
  <si>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</si>
  <si>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</si>
  <si>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</si>
  <si>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</si>
  <si>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</si>
  <si>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</si>
  <si>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</si>
  <si>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</si>
  <si>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</si>
  <si>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</si>
  <si>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</si>
  <si>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</si>
  <si>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</si>
  <si>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</si>
  <si>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</si>
  <si>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</si>
  <si>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</si>
  <si>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</si>
  <si>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</si>
  <si>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</si>
  <si>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</si>
  <si>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</si>
  <si>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</si>
  <si>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</si>
  <si>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</si>
  <si>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</si>
  <si>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</si>
  <si>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</si>
  <si>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</si>
  <si>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</si>
  <si>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</si>
  <si>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</si>
  <si>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</si>
  <si>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</si>
  <si>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</si>
  <si>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</si>
  <si>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</si>
  <si>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</si>
  <si>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</si>
  <si>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</si>
  <si>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</si>
  <si>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</si>
  <si>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</si>
  <si>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石川県　宝達志水町</t>
  </si>
  <si>
    <t>法適用</t>
  </si>
  <si>
    <t>水道事業</t>
  </si>
  <si>
    <t>末端給水事業</t>
  </si>
  <si>
    <t>A7</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</si>
  <si>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</si>
  <si>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</si>
  <si>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</si>
  <si>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</si>
  <si>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</si>
  <si>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</si>
  <si>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は、現在のところ100%を超えており、概ね良好な経営状態であるが、平成28年度から高料金対策補助金の交付が非該当になったこと、今後の給水人口の減少等で給水収益の減少が見込まれる為、更なる経費の削減が必要である。
②平成27年度末においては、累積欠損比率は0%である。今後4年から5年は、欠損金の発生は見込まれないが、経常収益の減少が見込まれる為、料金改定の検討が必要となる。
③流動比率については、100%を超えているが、今後は現金収入の減少が避けられない為、料金の改定を検討し資金の確保を図る必要がある。
④企業債残高対給水収益比率については、類似団体を上回っており、企業債残高に対して給水収益が少ないということである。近年は企業債の発行を行っていない為、比率については減少の傾向である。
⑤料金回収率については、100%を下回っている状況である。料金の改定の検討と効率的な経営が必要であると考えている。
⑥給水原価については、類似団体と比較すると高いが、減少の傾向がみられる。より一層の効率的な経営が必要であると考えている。
⑦施設利用率については、類似団体と比較すると低い状況である。施設能力に余裕があるため、施設の縮小、統廃合の検討が必要である。
⑧有収率については、類似団体を上回る値となっている。今後も漏水解消対策を行い、有収率の向上に努める。</t>
    <rPh sb="1" eb="3">
      <t>ケイジョウ</t>
    </rPh>
    <rPh sb="3" eb="5">
      <t>シュウシ</t>
    </rPh>
    <rPh sb="5" eb="7">
      <t>ヒリツ</t>
    </rPh>
    <rPh sb="9" eb="11">
      <t>ゲンザイ</t>
    </rPh>
    <rPh sb="20" eb="21">
      <t>コ</t>
    </rPh>
    <rPh sb="26" eb="27">
      <t>オオム</t>
    </rPh>
    <rPh sb="28" eb="30">
      <t>リョウコウ</t>
    </rPh>
    <rPh sb="31" eb="33">
      <t>ケイエイ</t>
    </rPh>
    <rPh sb="33" eb="35">
      <t>ジョウタイ</t>
    </rPh>
    <rPh sb="40" eb="42">
      <t>ヘイセイ</t>
    </rPh>
    <rPh sb="44" eb="45">
      <t>ネン</t>
    </rPh>
    <rPh sb="45" eb="46">
      <t>ド</t>
    </rPh>
    <rPh sb="48" eb="51">
      <t>コウリョウキン</t>
    </rPh>
    <rPh sb="51" eb="53">
      <t>タイサク</t>
    </rPh>
    <rPh sb="53" eb="56">
      <t>ホジョキン</t>
    </rPh>
    <rPh sb="57" eb="59">
      <t>コウフ</t>
    </rPh>
    <rPh sb="60" eb="63">
      <t>ヒガイトウ</t>
    </rPh>
    <rPh sb="70" eb="72">
      <t>コンゴ</t>
    </rPh>
    <rPh sb="73" eb="75">
      <t>キュウスイ</t>
    </rPh>
    <rPh sb="75" eb="77">
      <t>ジンコウ</t>
    </rPh>
    <rPh sb="78" eb="80">
      <t>ゲンショウ</t>
    </rPh>
    <rPh sb="80" eb="81">
      <t>トウ</t>
    </rPh>
    <rPh sb="82" eb="84">
      <t>キュウスイ</t>
    </rPh>
    <rPh sb="84" eb="86">
      <t>シュウエキ</t>
    </rPh>
    <rPh sb="87" eb="89">
      <t>ゲンショウ</t>
    </rPh>
    <rPh sb="90" eb="92">
      <t>ミコ</t>
    </rPh>
    <rPh sb="95" eb="96">
      <t>タメ</t>
    </rPh>
    <rPh sb="97" eb="98">
      <t>サラ</t>
    </rPh>
    <rPh sb="100" eb="102">
      <t>ケイヒ</t>
    </rPh>
    <rPh sb="103" eb="105">
      <t>サクゲン</t>
    </rPh>
    <rPh sb="106" eb="108">
      <t>ヒツヨウ</t>
    </rPh>
    <rPh sb="114" eb="116">
      <t>ヘイセイ</t>
    </rPh>
    <rPh sb="118" eb="119">
      <t>ネン</t>
    </rPh>
    <rPh sb="119" eb="120">
      <t>ド</t>
    </rPh>
    <rPh sb="120" eb="121">
      <t>マツ</t>
    </rPh>
    <rPh sb="127" eb="129">
      <t>ルイセキ</t>
    </rPh>
    <rPh sb="129" eb="131">
      <t>ケッソン</t>
    </rPh>
    <rPh sb="131" eb="133">
      <t>ヒリツ</t>
    </rPh>
    <rPh sb="140" eb="142">
      <t>コンゴ</t>
    </rPh>
    <rPh sb="143" eb="144">
      <t>ネン</t>
    </rPh>
    <rPh sb="147" eb="148">
      <t>ネン</t>
    </rPh>
    <rPh sb="150" eb="153">
      <t>ケッソンキン</t>
    </rPh>
    <rPh sb="154" eb="156">
      <t>ハッセイ</t>
    </rPh>
    <rPh sb="157" eb="159">
      <t>ミコ</t>
    </rPh>
    <rPh sb="165" eb="167">
      <t>ケイジョウ</t>
    </rPh>
    <rPh sb="167" eb="169">
      <t>シュウエキ</t>
    </rPh>
    <rPh sb="170" eb="172">
      <t>ゲンショウ</t>
    </rPh>
    <rPh sb="173" eb="175">
      <t>ミコ</t>
    </rPh>
    <rPh sb="178" eb="179">
      <t>タメ</t>
    </rPh>
    <rPh sb="180" eb="182">
      <t>リョウキン</t>
    </rPh>
    <rPh sb="182" eb="184">
      <t>カイテイ</t>
    </rPh>
    <rPh sb="185" eb="187">
      <t>ケントウ</t>
    </rPh>
    <rPh sb="188" eb="190">
      <t>ヒツヨウ</t>
    </rPh>
    <rPh sb="196" eb="198">
      <t>リュウドウ</t>
    </rPh>
    <rPh sb="198" eb="200">
      <t>ヒリツ</t>
    </rPh>
    <rPh sb="211" eb="212">
      <t>コ</t>
    </rPh>
    <rPh sb="218" eb="220">
      <t>コンゴ</t>
    </rPh>
    <rPh sb="221" eb="223">
      <t>ゲンキン</t>
    </rPh>
    <rPh sb="223" eb="225">
      <t>シュウニュウ</t>
    </rPh>
    <rPh sb="226" eb="228">
      <t>ゲンショウ</t>
    </rPh>
    <rPh sb="229" eb="230">
      <t>サ</t>
    </rPh>
    <rPh sb="235" eb="236">
      <t>タメ</t>
    </rPh>
    <rPh sb="237" eb="239">
      <t>リョウキン</t>
    </rPh>
    <rPh sb="240" eb="242">
      <t>カイテイ</t>
    </rPh>
    <rPh sb="243" eb="245">
      <t>ケントウ</t>
    </rPh>
    <rPh sb="246" eb="248">
      <t>シキン</t>
    </rPh>
    <rPh sb="249" eb="251">
      <t>カクホ</t>
    </rPh>
    <rPh sb="252" eb="253">
      <t>ハカ</t>
    </rPh>
    <rPh sb="254" eb="256">
      <t>ヒツヨウ</t>
    </rPh>
    <rPh sb="262" eb="264">
      <t>キギョウ</t>
    </rPh>
    <rPh sb="264" eb="265">
      <t>サイ</t>
    </rPh>
    <rPh sb="265" eb="267">
      <t>ザンダカ</t>
    </rPh>
    <rPh sb="267" eb="268">
      <t>タイ</t>
    </rPh>
    <rPh sb="268" eb="270">
      <t>キュウスイ</t>
    </rPh>
    <rPh sb="270" eb="272">
      <t>シュウエキ</t>
    </rPh>
    <rPh sb="272" eb="274">
      <t>ヒリツ</t>
    </rPh>
    <rPh sb="280" eb="282">
      <t>ルイジ</t>
    </rPh>
    <rPh sb="282" eb="284">
      <t>ダンタイ</t>
    </rPh>
    <rPh sb="285" eb="287">
      <t>ウワマワ</t>
    </rPh>
    <rPh sb="292" eb="294">
      <t>キギョウ</t>
    </rPh>
    <rPh sb="294" eb="295">
      <t>サイ</t>
    </rPh>
    <rPh sb="295" eb="297">
      <t>ザンダカ</t>
    </rPh>
    <rPh sb="298" eb="299">
      <t>タイ</t>
    </rPh>
    <rPh sb="301" eb="303">
      <t>キュウスイ</t>
    </rPh>
    <rPh sb="303" eb="305">
      <t>シュウエキ</t>
    </rPh>
    <rPh sb="306" eb="307">
      <t>スク</t>
    </rPh>
    <rPh sb="318" eb="320">
      <t>キンネン</t>
    </rPh>
    <rPh sb="321" eb="323">
      <t>キギョウ</t>
    </rPh>
    <rPh sb="323" eb="324">
      <t>サイ</t>
    </rPh>
    <rPh sb="325" eb="327">
      <t>ハッコウ</t>
    </rPh>
    <rPh sb="328" eb="329">
      <t>オコナ</t>
    </rPh>
    <rPh sb="334" eb="335">
      <t>タメ</t>
    </rPh>
    <rPh sb="336" eb="338">
      <t>ヒリツ</t>
    </rPh>
    <rPh sb="343" eb="345">
      <t>ゲンショウ</t>
    </rPh>
    <rPh sb="346" eb="348">
      <t>ケイコウ</t>
    </rPh>
    <rPh sb="354" eb="356">
      <t>リョウキン</t>
    </rPh>
    <rPh sb="356" eb="358">
      <t>カイシュウ</t>
    </rPh>
    <rPh sb="358" eb="359">
      <t>リツ</t>
    </rPh>
    <rPh sb="370" eb="372">
      <t>シタマワ</t>
    </rPh>
    <rPh sb="376" eb="378">
      <t>ジョウキョウ</t>
    </rPh>
    <rPh sb="382" eb="384">
      <t>リョウキン</t>
    </rPh>
    <rPh sb="385" eb="387">
      <t>カイテイ</t>
    </rPh>
    <rPh sb="388" eb="390">
      <t>ケントウ</t>
    </rPh>
    <rPh sb="391" eb="393">
      <t>コウリツ</t>
    </rPh>
    <rPh sb="393" eb="394">
      <t>テキ</t>
    </rPh>
    <rPh sb="395" eb="397">
      <t>ケイエイ</t>
    </rPh>
    <rPh sb="398" eb="400">
      <t>ヒツヨウ</t>
    </rPh>
    <rPh sb="404" eb="405">
      <t>カンガ</t>
    </rPh>
    <rPh sb="412" eb="414">
      <t>キュウスイ</t>
    </rPh>
    <rPh sb="414" eb="416">
      <t>ゲンカ</t>
    </rPh>
    <rPh sb="422" eb="424">
      <t>ルイジ</t>
    </rPh>
    <rPh sb="424" eb="426">
      <t>ダンタイ</t>
    </rPh>
    <rPh sb="427" eb="429">
      <t>ヒカク</t>
    </rPh>
    <rPh sb="432" eb="433">
      <t>タカ</t>
    </rPh>
    <rPh sb="436" eb="438">
      <t>ゲンショウ</t>
    </rPh>
    <rPh sb="439" eb="441">
      <t>ケイコウ</t>
    </rPh>
    <rPh sb="449" eb="451">
      <t>イッソウ</t>
    </rPh>
    <rPh sb="452" eb="454">
      <t>コウリツ</t>
    </rPh>
    <rPh sb="454" eb="455">
      <t>テキ</t>
    </rPh>
    <rPh sb="456" eb="458">
      <t>ケイエイ</t>
    </rPh>
    <rPh sb="459" eb="461">
      <t>ヒツヨウ</t>
    </rPh>
    <rPh sb="465" eb="466">
      <t>カンガ</t>
    </rPh>
    <rPh sb="473" eb="475">
      <t>シセツ</t>
    </rPh>
    <rPh sb="475" eb="478">
      <t>リヨウリツ</t>
    </rPh>
    <rPh sb="484" eb="486">
      <t>ルイジ</t>
    </rPh>
    <rPh sb="486" eb="488">
      <t>ダンタイ</t>
    </rPh>
    <rPh sb="489" eb="491">
      <t>ヒカク</t>
    </rPh>
    <rPh sb="494" eb="495">
      <t>ヒク</t>
    </rPh>
    <rPh sb="496" eb="498">
      <t>ジョウキョウ</t>
    </rPh>
    <rPh sb="502" eb="504">
      <t>シセツ</t>
    </rPh>
    <rPh sb="504" eb="506">
      <t>ノウリョク</t>
    </rPh>
    <rPh sb="507" eb="509">
      <t>ヨユウ</t>
    </rPh>
    <rPh sb="515" eb="517">
      <t>シセツ</t>
    </rPh>
    <rPh sb="518" eb="520">
      <t>シュクショウ</t>
    </rPh>
    <rPh sb="521" eb="524">
      <t>トウハイゴウ</t>
    </rPh>
    <rPh sb="525" eb="527">
      <t>ケントウ</t>
    </rPh>
    <rPh sb="528" eb="530">
      <t>ヒツヨウ</t>
    </rPh>
    <rPh sb="536" eb="538">
      <t>ユウシュウ</t>
    </rPh>
    <rPh sb="538" eb="539">
      <t>リツ</t>
    </rPh>
    <rPh sb="545" eb="547">
      <t>ルイジ</t>
    </rPh>
    <rPh sb="547" eb="549">
      <t>ダンタイ</t>
    </rPh>
    <rPh sb="550" eb="552">
      <t>ウワマワ</t>
    </rPh>
    <rPh sb="553" eb="554">
      <t>アタイ</t>
    </rPh>
    <rPh sb="561" eb="563">
      <t>コンゴ</t>
    </rPh>
    <rPh sb="564" eb="566">
      <t>ロウスイ</t>
    </rPh>
    <rPh sb="566" eb="568">
      <t>カイショウ</t>
    </rPh>
    <rPh sb="568" eb="570">
      <t>タイサク</t>
    </rPh>
    <rPh sb="571" eb="572">
      <t>オコナ</t>
    </rPh>
    <rPh sb="574" eb="576">
      <t>ユウシュウ</t>
    </rPh>
    <rPh sb="576" eb="577">
      <t>リツ</t>
    </rPh>
    <rPh sb="578" eb="580">
      <t>コウジョウ</t>
    </rPh>
    <rPh sb="581" eb="582">
      <t>ツト</t>
    </rPh>
    <phoneticPr fontId="4"/>
  </si>
  <si>
    <t>①有形固定資産減価償却率については、増加傾向にある。老朽化が進むと、安定した水の供給が行えなくなるため、更新計画の策定を行い、施設の更新を図っていく必要がある。
②管路経年化率については、平成27年度末において類似団体を上回っており老朽化が進んでいる。法定耐用年数を超えた管路の布設替を優先的に行う必要があると考えている。
③管路更新率については、類似団体と比較すると低い状況であるが、増加の傾向にある。今後、厳しい経営状況であるが、計画的に更新を行っていく。</t>
    <rPh sb="1" eb="3">
      <t>ユウケイ</t>
    </rPh>
    <rPh sb="3" eb="5">
      <t>コテイ</t>
    </rPh>
    <rPh sb="5" eb="7">
      <t>シサン</t>
    </rPh>
    <rPh sb="7" eb="9">
      <t>ゲンカ</t>
    </rPh>
    <rPh sb="9" eb="11">
      <t>ショウキャク</t>
    </rPh>
    <rPh sb="11" eb="12">
      <t>リツ</t>
    </rPh>
    <rPh sb="18" eb="20">
      <t>ゾウカ</t>
    </rPh>
    <rPh sb="20" eb="22">
      <t>ケイコウ</t>
    </rPh>
    <rPh sb="26" eb="29">
      <t>ロウキュウカ</t>
    </rPh>
    <rPh sb="30" eb="31">
      <t>スス</t>
    </rPh>
    <rPh sb="34" eb="36">
      <t>アンテイ</t>
    </rPh>
    <rPh sb="38" eb="39">
      <t>ミズ</t>
    </rPh>
    <rPh sb="40" eb="42">
      <t>キョウキュウ</t>
    </rPh>
    <rPh sb="43" eb="44">
      <t>オコナ</t>
    </rPh>
    <rPh sb="52" eb="54">
      <t>コウシン</t>
    </rPh>
    <rPh sb="54" eb="56">
      <t>ケイカク</t>
    </rPh>
    <rPh sb="57" eb="59">
      <t>サクテイ</t>
    </rPh>
    <rPh sb="60" eb="61">
      <t>オコナ</t>
    </rPh>
    <rPh sb="63" eb="65">
      <t>シセツ</t>
    </rPh>
    <rPh sb="66" eb="68">
      <t>コウシン</t>
    </rPh>
    <rPh sb="69" eb="70">
      <t>ハカ</t>
    </rPh>
    <rPh sb="74" eb="76">
      <t>ヒツヨウ</t>
    </rPh>
    <rPh sb="82" eb="84">
      <t>カンロ</t>
    </rPh>
    <rPh sb="84" eb="87">
      <t>ケイネンカ</t>
    </rPh>
    <rPh sb="87" eb="88">
      <t>リツ</t>
    </rPh>
    <rPh sb="94" eb="96">
      <t>ヘイセイ</t>
    </rPh>
    <rPh sb="98" eb="99">
      <t>ネン</t>
    </rPh>
    <rPh sb="99" eb="100">
      <t>ド</t>
    </rPh>
    <rPh sb="100" eb="101">
      <t>マツ</t>
    </rPh>
    <rPh sb="105" eb="107">
      <t>ルイジ</t>
    </rPh>
    <rPh sb="107" eb="109">
      <t>ダンタイ</t>
    </rPh>
    <rPh sb="110" eb="112">
      <t>ウワマワ</t>
    </rPh>
    <rPh sb="116" eb="119">
      <t>ロウキュウカ</t>
    </rPh>
    <rPh sb="120" eb="121">
      <t>スス</t>
    </rPh>
    <rPh sb="126" eb="128">
      <t>ホウテイ</t>
    </rPh>
    <rPh sb="128" eb="130">
      <t>タイヨウ</t>
    </rPh>
    <rPh sb="130" eb="132">
      <t>ネンスウ</t>
    </rPh>
    <rPh sb="133" eb="134">
      <t>コ</t>
    </rPh>
    <rPh sb="136" eb="138">
      <t>カンロ</t>
    </rPh>
    <rPh sb="139" eb="141">
      <t>フセツ</t>
    </rPh>
    <rPh sb="141" eb="142">
      <t>カ</t>
    </rPh>
    <rPh sb="143" eb="145">
      <t>ユウセン</t>
    </rPh>
    <rPh sb="145" eb="146">
      <t>テキ</t>
    </rPh>
    <rPh sb="147" eb="148">
      <t>オコナ</t>
    </rPh>
    <rPh sb="149" eb="151">
      <t>ヒツヨウ</t>
    </rPh>
    <rPh sb="155" eb="156">
      <t>カンガ</t>
    </rPh>
    <rPh sb="163" eb="165">
      <t>カンロ</t>
    </rPh>
    <rPh sb="165" eb="167">
      <t>コウシン</t>
    </rPh>
    <rPh sb="167" eb="168">
      <t>リツ</t>
    </rPh>
    <rPh sb="174" eb="176">
      <t>ルイジ</t>
    </rPh>
    <rPh sb="176" eb="178">
      <t>ダンタイ</t>
    </rPh>
    <rPh sb="179" eb="181">
      <t>ヒカク</t>
    </rPh>
    <rPh sb="184" eb="185">
      <t>ヒク</t>
    </rPh>
    <rPh sb="186" eb="188">
      <t>ジョウキョウ</t>
    </rPh>
    <rPh sb="193" eb="195">
      <t>ゾウカ</t>
    </rPh>
    <rPh sb="196" eb="198">
      <t>ケイコウ</t>
    </rPh>
    <rPh sb="202" eb="204">
      <t>コンゴ</t>
    </rPh>
    <rPh sb="205" eb="206">
      <t>キビ</t>
    </rPh>
    <rPh sb="208" eb="210">
      <t>ケイエイ</t>
    </rPh>
    <rPh sb="210" eb="212">
      <t>ジョウキョウ</t>
    </rPh>
    <rPh sb="217" eb="220">
      <t>ケイカクテキ</t>
    </rPh>
    <rPh sb="221" eb="223">
      <t>コウシン</t>
    </rPh>
    <rPh sb="224" eb="225">
      <t>オコナ</t>
    </rPh>
    <phoneticPr fontId="4"/>
  </si>
  <si>
    <t>　今後、給水人口の減少により料金収入の確保が難しくなる一方、老朽管路の増加に伴い更新費用の増加が避けられない状況となる。
　料金及び施設の統廃合等を総合的に見直し、効率的な経営を行う必要がある。</t>
    <rPh sb="1" eb="3">
      <t>コンゴ</t>
    </rPh>
    <rPh sb="4" eb="6">
      <t>キュウスイ</t>
    </rPh>
    <rPh sb="6" eb="8">
      <t>ジンコウ</t>
    </rPh>
    <rPh sb="9" eb="11">
      <t>ゲンショウ</t>
    </rPh>
    <rPh sb="14" eb="16">
      <t>リョウキン</t>
    </rPh>
    <rPh sb="16" eb="18">
      <t>シュウニュウ</t>
    </rPh>
    <rPh sb="19" eb="21">
      <t>カクホ</t>
    </rPh>
    <rPh sb="22" eb="23">
      <t>ムズカ</t>
    </rPh>
    <rPh sb="27" eb="29">
      <t>イッポウ</t>
    </rPh>
    <rPh sb="30" eb="32">
      <t>ロウキュウ</t>
    </rPh>
    <rPh sb="32" eb="34">
      <t>カンロ</t>
    </rPh>
    <rPh sb="35" eb="37">
      <t>ゾウカ</t>
    </rPh>
    <rPh sb="38" eb="39">
      <t>トモナ</t>
    </rPh>
    <rPh sb="40" eb="42">
      <t>コウシン</t>
    </rPh>
    <rPh sb="42" eb="44">
      <t>ヒヨウ</t>
    </rPh>
    <rPh sb="45" eb="47">
      <t>ゾウカ</t>
    </rPh>
    <rPh sb="48" eb="49">
      <t>サ</t>
    </rPh>
    <rPh sb="54" eb="56">
      <t>ジョウキョウ</t>
    </rPh>
    <rPh sb="62" eb="64">
      <t>リョウキン</t>
    </rPh>
    <rPh sb="64" eb="65">
      <t>オヨ</t>
    </rPh>
    <rPh sb="66" eb="68">
      <t>シセツ</t>
    </rPh>
    <rPh sb="69" eb="72">
      <t>トウハイゴウ</t>
    </rPh>
    <rPh sb="72" eb="73">
      <t>トウ</t>
    </rPh>
    <rPh sb="74" eb="77">
      <t>ソウゴウテキ</t>
    </rPh>
    <rPh sb="78" eb="80">
      <t>ミナオ</t>
    </rPh>
    <rPh sb="82" eb="84">
      <t>コウリツ</t>
    </rPh>
    <rPh sb="84" eb="85">
      <t>テキ</t>
    </rPh>
    <rPh sb="86" eb="88">
      <t>ケイエイ</t>
    </rPh>
    <rPh sb="89" eb="90">
      <t>オコナ</t>
    </rPh>
    <rPh sb="91" eb="9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</si>
</sst>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0.22</c:v>
                </c:pt>
                <c:pt idx="1">
                  <c:v>0.47</c:v>
                </c:pt>
                <c:pt idx="2">
                  <c:v>0.23</c:v>
                </c:pt>
                <c:pt idx="3">
                  <c:v>0.39</c:v>
                </c:pt>
                <c:pt idx="4">
                  <c:v>0.94</c:v>
                </c:pt>
              </c:numCache>
            </c:numRef>
          </c:val>
        </c:ser>
        <c:dLbls>
          <c:showLegendKey val="0"/>
          <c:showVal val="0"/>
          <c:showCatName val="0"/>
          <c:showSerName val="0"/>
          <c:showPercent val="0"/>
          <c:showBubbleSize val="0"/>
        </c:dLbls>
        <c:gapWidth val="150"/>
        <c:axId val="136295160"/>
        <c:axId val="136294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0.5</c:v>
                </c:pt>
                <c:pt idx="1">
                  <c:v>0.6</c:v>
                </c:pt>
                <c:pt idx="2">
                  <c:v>0.71</c:v>
                </c:pt>
                <c:pt idx="3">
                  <c:v>0.68</c:v>
                </c:pt>
                <c:pt idx="4">
                  <c:v>1.65</c:v>
                </c:pt>
              </c:numCache>
            </c:numRef>
          </c:val>
          <c:smooth val="0"/>
        </c:ser>
        <c:dLbls>
          <c:showLegendKey val="0"/>
          <c:showVal val="0"/>
          <c:showCatName val="0"/>
          <c:showSerName val="0"/>
          <c:showPercent val="0"/>
          <c:showBubbleSize val="0"/>
        </c:dLbls>
        <c:marker val="1"/>
        <c:smooth val="0"/>
        <c:axId val="136295160"/>
        <c:axId val="136294768"/>
      </c:lineChart>
      <c:dateAx>
        <c:axId val="136295160"/>
        <c:scaling>
          <c:orientation val="minMax"/>
        </c:scaling>
        <c:delete val="1"/>
        <c:axPos val="b"/>
        <c:numFmt formatCode="ge" sourceLinked="1"/>
        <c:majorTickMark val="none"/>
        <c:minorTickMark val="none"/>
        <c:tickLblPos val="none"/>
        <c:crossAx val="136294768"/>
        <c:crosses val="autoZero"/>
        <c:auto val="1"/>
        <c:lblOffset val="100"/>
        <c:baseTimeUnit val="years"/>
      </c:dateAx>
      <c:valAx>
        <c:axId val="13629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295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42.19</c:v>
                </c:pt>
                <c:pt idx="1">
                  <c:v>41.4</c:v>
                </c:pt>
                <c:pt idx="2">
                  <c:v>40.85</c:v>
                </c:pt>
                <c:pt idx="3">
                  <c:v>40.79</c:v>
                </c:pt>
                <c:pt idx="4">
                  <c:v>41.13</c:v>
                </c:pt>
              </c:numCache>
            </c:numRef>
          </c:val>
        </c:ser>
        <c:dLbls>
          <c:showLegendKey val="0"/>
          <c:showVal val="0"/>
          <c:showCatName val="0"/>
          <c:showSerName val="0"/>
          <c:showPercent val="0"/>
          <c:showBubbleSize val="0"/>
        </c:dLbls>
        <c:gapWidth val="150"/>
        <c:axId val="205908784"/>
        <c:axId val="205909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52.9</c:v>
                </c:pt>
                <c:pt idx="1">
                  <c:v>54.51</c:v>
                </c:pt>
                <c:pt idx="2">
                  <c:v>54.47</c:v>
                </c:pt>
                <c:pt idx="3">
                  <c:v>53.61</c:v>
                </c:pt>
                <c:pt idx="4">
                  <c:v>53.52</c:v>
                </c:pt>
              </c:numCache>
            </c:numRef>
          </c:val>
          <c:smooth val="0"/>
        </c:ser>
        <c:dLbls>
          <c:showLegendKey val="0"/>
          <c:showVal val="0"/>
          <c:showCatName val="0"/>
          <c:showSerName val="0"/>
          <c:showPercent val="0"/>
          <c:showBubbleSize val="0"/>
        </c:dLbls>
        <c:marker val="1"/>
        <c:smooth val="0"/>
        <c:axId val="205908784"/>
        <c:axId val="205909176"/>
      </c:lineChart>
      <c:dateAx>
        <c:axId val="205908784"/>
        <c:scaling>
          <c:orientation val="minMax"/>
        </c:scaling>
        <c:delete val="1"/>
        <c:axPos val="b"/>
        <c:numFmt formatCode="ge" sourceLinked="1"/>
        <c:majorTickMark val="none"/>
        <c:minorTickMark val="none"/>
        <c:tickLblPos val="none"/>
        <c:crossAx val="205909176"/>
        <c:crosses val="autoZero"/>
        <c:auto val="1"/>
        <c:lblOffset val="100"/>
        <c:baseTimeUnit val="years"/>
      </c:dateAx>
      <c:valAx>
        <c:axId val="205909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90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92.13</c:v>
                </c:pt>
                <c:pt idx="1">
                  <c:v>93.43</c:v>
                </c:pt>
                <c:pt idx="2">
                  <c:v>94.17</c:v>
                </c:pt>
                <c:pt idx="3">
                  <c:v>92.69</c:v>
                </c:pt>
                <c:pt idx="4">
                  <c:v>91.8</c:v>
                </c:pt>
              </c:numCache>
            </c:numRef>
          </c:val>
        </c:ser>
        <c:dLbls>
          <c:showLegendKey val="0"/>
          <c:showVal val="0"/>
          <c:showCatName val="0"/>
          <c:showSerName val="0"/>
          <c:showPercent val="0"/>
          <c:showBubbleSize val="0"/>
        </c:dLbls>
        <c:gapWidth val="150"/>
        <c:axId val="205903296"/>
        <c:axId val="205906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81.63</c:v>
                </c:pt>
                <c:pt idx="1">
                  <c:v>81.790000000000006</c:v>
                </c:pt>
                <c:pt idx="2">
                  <c:v>81.459999999999994</c:v>
                </c:pt>
                <c:pt idx="3">
                  <c:v>81.31</c:v>
                </c:pt>
                <c:pt idx="4">
                  <c:v>81.459999999999994</c:v>
                </c:pt>
              </c:numCache>
            </c:numRef>
          </c:val>
          <c:smooth val="0"/>
        </c:ser>
        <c:dLbls>
          <c:showLegendKey val="0"/>
          <c:showVal val="0"/>
          <c:showCatName val="0"/>
          <c:showSerName val="0"/>
          <c:showPercent val="0"/>
          <c:showBubbleSize val="0"/>
        </c:dLbls>
        <c:marker val="1"/>
        <c:smooth val="0"/>
        <c:axId val="205903296"/>
        <c:axId val="205906432"/>
      </c:lineChart>
      <c:dateAx>
        <c:axId val="205903296"/>
        <c:scaling>
          <c:orientation val="minMax"/>
        </c:scaling>
        <c:delete val="1"/>
        <c:axPos val="b"/>
        <c:numFmt formatCode="ge" sourceLinked="1"/>
        <c:majorTickMark val="none"/>
        <c:minorTickMark val="none"/>
        <c:tickLblPos val="none"/>
        <c:crossAx val="205906432"/>
        <c:crosses val="autoZero"/>
        <c:auto val="1"/>
        <c:lblOffset val="100"/>
        <c:baseTimeUnit val="years"/>
      </c:dateAx>
      <c:valAx>
        <c:axId val="20590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90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103.44</c:v>
                </c:pt>
                <c:pt idx="1">
                  <c:v>101.71</c:v>
                </c:pt>
                <c:pt idx="2">
                  <c:v>103.52</c:v>
                </c:pt>
                <c:pt idx="3">
                  <c:v>115.87</c:v>
                </c:pt>
                <c:pt idx="4">
                  <c:v>114.61</c:v>
                </c:pt>
              </c:numCache>
            </c:numRef>
          </c:val>
        </c:ser>
        <c:dLbls>
          <c:showLegendKey val="0"/>
          <c:showVal val="0"/>
          <c:showCatName val="0"/>
          <c:showSerName val="0"/>
          <c:showPercent val="0"/>
          <c:showBubbleSize val="0"/>
        </c:dLbls>
        <c:gapWidth val="150"/>
        <c:axId val="205368800"/>
        <c:axId val="205368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109.08</c:v>
                </c:pt>
                <c:pt idx="1">
                  <c:v>108.33</c:v>
                </c:pt>
                <c:pt idx="2">
                  <c:v>107.95</c:v>
                </c:pt>
                <c:pt idx="3">
                  <c:v>109.49</c:v>
                </c:pt>
                <c:pt idx="4">
                  <c:v>111.06</c:v>
                </c:pt>
              </c:numCache>
            </c:numRef>
          </c:val>
          <c:smooth val="0"/>
        </c:ser>
        <c:dLbls>
          <c:showLegendKey val="0"/>
          <c:showVal val="0"/>
          <c:showCatName val="0"/>
          <c:showSerName val="0"/>
          <c:showPercent val="0"/>
          <c:showBubbleSize val="0"/>
        </c:dLbls>
        <c:marker val="1"/>
        <c:smooth val="0"/>
        <c:axId val="205368800"/>
        <c:axId val="205368408"/>
      </c:lineChart>
      <c:dateAx>
        <c:axId val="205368800"/>
        <c:scaling>
          <c:orientation val="minMax"/>
        </c:scaling>
        <c:delete val="1"/>
        <c:axPos val="b"/>
        <c:numFmt formatCode="ge" sourceLinked="1"/>
        <c:majorTickMark val="none"/>
        <c:minorTickMark val="none"/>
        <c:tickLblPos val="none"/>
        <c:crossAx val="205368408"/>
        <c:crosses val="autoZero"/>
        <c:auto val="1"/>
        <c:lblOffset val="100"/>
        <c:baseTimeUnit val="years"/>
      </c:dateAx>
      <c:valAx>
        <c:axId val="2053684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36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47.79</c:v>
                </c:pt>
                <c:pt idx="1">
                  <c:v>50.09</c:v>
                </c:pt>
                <c:pt idx="2">
                  <c:v>52.37</c:v>
                </c:pt>
                <c:pt idx="3">
                  <c:v>54.75</c:v>
                </c:pt>
                <c:pt idx="4">
                  <c:v>56.53</c:v>
                </c:pt>
              </c:numCache>
            </c:numRef>
          </c:val>
        </c:ser>
        <c:dLbls>
          <c:showLegendKey val="0"/>
          <c:showVal val="0"/>
          <c:showCatName val="0"/>
          <c:showSerName val="0"/>
          <c:showPercent val="0"/>
          <c:showBubbleSize val="0"/>
        </c:dLbls>
        <c:gapWidth val="150"/>
        <c:axId val="205369192"/>
        <c:axId val="205363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37.25</c:v>
                </c:pt>
                <c:pt idx="1">
                  <c:v>37.799999999999997</c:v>
                </c:pt>
                <c:pt idx="2">
                  <c:v>38.520000000000003</c:v>
                </c:pt>
                <c:pt idx="3">
                  <c:v>46.67</c:v>
                </c:pt>
                <c:pt idx="4">
                  <c:v>47.7</c:v>
                </c:pt>
              </c:numCache>
            </c:numRef>
          </c:val>
          <c:smooth val="0"/>
        </c:ser>
        <c:dLbls>
          <c:showLegendKey val="0"/>
          <c:showVal val="0"/>
          <c:showCatName val="0"/>
          <c:showSerName val="0"/>
          <c:showPercent val="0"/>
          <c:showBubbleSize val="0"/>
        </c:dLbls>
        <c:marker val="1"/>
        <c:smooth val="0"/>
        <c:axId val="205369192"/>
        <c:axId val="205363312"/>
      </c:lineChart>
      <c:dateAx>
        <c:axId val="205369192"/>
        <c:scaling>
          <c:orientation val="minMax"/>
        </c:scaling>
        <c:delete val="1"/>
        <c:axPos val="b"/>
        <c:numFmt formatCode="ge" sourceLinked="1"/>
        <c:majorTickMark val="none"/>
        <c:minorTickMark val="none"/>
        <c:tickLblPos val="none"/>
        <c:crossAx val="205363312"/>
        <c:crosses val="autoZero"/>
        <c:auto val="1"/>
        <c:lblOffset val="100"/>
        <c:baseTimeUnit val="years"/>
      </c:dateAx>
      <c:valAx>
        <c:axId val="20536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369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8.0299999999999994</c:v>
                </c:pt>
                <c:pt idx="1">
                  <c:v>8.0299999999999994</c:v>
                </c:pt>
                <c:pt idx="2">
                  <c:v>8.01</c:v>
                </c:pt>
                <c:pt idx="3">
                  <c:v>8</c:v>
                </c:pt>
                <c:pt idx="4">
                  <c:v>8.61</c:v>
                </c:pt>
              </c:numCache>
            </c:numRef>
          </c:val>
        </c:ser>
        <c:dLbls>
          <c:showLegendKey val="0"/>
          <c:showVal val="0"/>
          <c:showCatName val="0"/>
          <c:showSerName val="0"/>
          <c:showPercent val="0"/>
          <c:showBubbleSize val="0"/>
        </c:dLbls>
        <c:gapWidth val="150"/>
        <c:axId val="205369584"/>
        <c:axId val="205369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7.9</c:v>
                </c:pt>
                <c:pt idx="1">
                  <c:v>8.2200000000000006</c:v>
                </c:pt>
                <c:pt idx="2">
                  <c:v>9.43</c:v>
                </c:pt>
                <c:pt idx="3">
                  <c:v>10.029999999999999</c:v>
                </c:pt>
                <c:pt idx="4">
                  <c:v>7.26</c:v>
                </c:pt>
              </c:numCache>
            </c:numRef>
          </c:val>
          <c:smooth val="0"/>
        </c:ser>
        <c:dLbls>
          <c:showLegendKey val="0"/>
          <c:showVal val="0"/>
          <c:showCatName val="0"/>
          <c:showSerName val="0"/>
          <c:showPercent val="0"/>
          <c:showBubbleSize val="0"/>
        </c:dLbls>
        <c:marker val="1"/>
        <c:smooth val="0"/>
        <c:axId val="205369584"/>
        <c:axId val="205369976"/>
      </c:lineChart>
      <c:dateAx>
        <c:axId val="205369584"/>
        <c:scaling>
          <c:orientation val="minMax"/>
        </c:scaling>
        <c:delete val="1"/>
        <c:axPos val="b"/>
        <c:numFmt formatCode="ge" sourceLinked="1"/>
        <c:majorTickMark val="none"/>
        <c:minorTickMark val="none"/>
        <c:tickLblPos val="none"/>
        <c:crossAx val="205369976"/>
        <c:crosses val="autoZero"/>
        <c:auto val="1"/>
        <c:lblOffset val="100"/>
        <c:baseTimeUnit val="years"/>
      </c:dateAx>
      <c:valAx>
        <c:axId val="205369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36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13.52</c:v>
                </c:pt>
                <c:pt idx="1">
                  <c:v>11.6</c:v>
                </c:pt>
                <c:pt idx="2">
                  <c:v>7.47</c:v>
                </c:pt>
                <c:pt idx="3" formatCode="#,##0.00;&quot;△&quot;#,##0.00">
                  <c:v>0</c:v>
                </c:pt>
                <c:pt idx="4" formatCode="#,##0.00;&quot;△&quot;#,##0.00">
                  <c:v>0</c:v>
                </c:pt>
              </c:numCache>
            </c:numRef>
          </c:val>
        </c:ser>
        <c:dLbls>
          <c:showLegendKey val="0"/>
          <c:showVal val="0"/>
          <c:showCatName val="0"/>
          <c:showSerName val="0"/>
          <c:showPercent val="0"/>
          <c:showBubbleSize val="0"/>
        </c:dLbls>
        <c:gapWidth val="150"/>
        <c:axId val="205365664"/>
        <c:axId val="205364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16.09</c:v>
                </c:pt>
                <c:pt idx="1">
                  <c:v>15.69</c:v>
                </c:pt>
                <c:pt idx="2">
                  <c:v>13.47</c:v>
                </c:pt>
                <c:pt idx="3">
                  <c:v>9.49</c:v>
                </c:pt>
                <c:pt idx="4">
                  <c:v>9.35</c:v>
                </c:pt>
              </c:numCache>
            </c:numRef>
          </c:val>
          <c:smooth val="0"/>
        </c:ser>
        <c:dLbls>
          <c:showLegendKey val="0"/>
          <c:showVal val="0"/>
          <c:showCatName val="0"/>
          <c:showSerName val="0"/>
          <c:showPercent val="0"/>
          <c:showBubbleSize val="0"/>
        </c:dLbls>
        <c:marker val="1"/>
        <c:smooth val="0"/>
        <c:axId val="205365664"/>
        <c:axId val="205364488"/>
      </c:lineChart>
      <c:dateAx>
        <c:axId val="205365664"/>
        <c:scaling>
          <c:orientation val="minMax"/>
        </c:scaling>
        <c:delete val="1"/>
        <c:axPos val="b"/>
        <c:numFmt formatCode="ge" sourceLinked="1"/>
        <c:majorTickMark val="none"/>
        <c:minorTickMark val="none"/>
        <c:tickLblPos val="none"/>
        <c:crossAx val="205364488"/>
        <c:crosses val="autoZero"/>
        <c:auto val="1"/>
        <c:lblOffset val="100"/>
        <c:baseTimeUnit val="years"/>
      </c:dateAx>
      <c:valAx>
        <c:axId val="2053644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36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2433.92</c:v>
                </c:pt>
                <c:pt idx="1">
                  <c:v>5170.09</c:v>
                </c:pt>
                <c:pt idx="2">
                  <c:v>7041.49</c:v>
                </c:pt>
                <c:pt idx="3">
                  <c:v>723.02</c:v>
                </c:pt>
                <c:pt idx="4">
                  <c:v>769.02</c:v>
                </c:pt>
              </c:numCache>
            </c:numRef>
          </c:val>
        </c:ser>
        <c:dLbls>
          <c:showLegendKey val="0"/>
          <c:showVal val="0"/>
          <c:showCatName val="0"/>
          <c:showSerName val="0"/>
          <c:showPercent val="0"/>
          <c:showBubbleSize val="0"/>
        </c:dLbls>
        <c:gapWidth val="150"/>
        <c:axId val="205364880"/>
        <c:axId val="205366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1128.25</c:v>
                </c:pt>
                <c:pt idx="1">
                  <c:v>1159.4100000000001</c:v>
                </c:pt>
                <c:pt idx="2">
                  <c:v>1081.23</c:v>
                </c:pt>
                <c:pt idx="3">
                  <c:v>406.37</c:v>
                </c:pt>
                <c:pt idx="4">
                  <c:v>398.29</c:v>
                </c:pt>
              </c:numCache>
            </c:numRef>
          </c:val>
          <c:smooth val="0"/>
        </c:ser>
        <c:dLbls>
          <c:showLegendKey val="0"/>
          <c:showVal val="0"/>
          <c:showCatName val="0"/>
          <c:showSerName val="0"/>
          <c:showPercent val="0"/>
          <c:showBubbleSize val="0"/>
        </c:dLbls>
        <c:marker val="1"/>
        <c:smooth val="0"/>
        <c:axId val="205364880"/>
        <c:axId val="205366840"/>
      </c:lineChart>
      <c:dateAx>
        <c:axId val="205364880"/>
        <c:scaling>
          <c:orientation val="minMax"/>
        </c:scaling>
        <c:delete val="1"/>
        <c:axPos val="b"/>
        <c:numFmt formatCode="ge" sourceLinked="1"/>
        <c:majorTickMark val="none"/>
        <c:minorTickMark val="none"/>
        <c:tickLblPos val="none"/>
        <c:crossAx val="205366840"/>
        <c:crosses val="autoZero"/>
        <c:auto val="1"/>
        <c:lblOffset val="100"/>
        <c:baseTimeUnit val="years"/>
      </c:dateAx>
      <c:valAx>
        <c:axId val="2053668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36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674.91</c:v>
                </c:pt>
                <c:pt idx="1">
                  <c:v>651.44000000000005</c:v>
                </c:pt>
                <c:pt idx="2">
                  <c:v>625.09</c:v>
                </c:pt>
                <c:pt idx="3">
                  <c:v>603.55999999999995</c:v>
                </c:pt>
                <c:pt idx="4">
                  <c:v>570.38</c:v>
                </c:pt>
              </c:numCache>
            </c:numRef>
          </c:val>
        </c:ser>
        <c:dLbls>
          <c:showLegendKey val="0"/>
          <c:showVal val="0"/>
          <c:showCatName val="0"/>
          <c:showSerName val="0"/>
          <c:showPercent val="0"/>
          <c:showBubbleSize val="0"/>
        </c:dLbls>
        <c:gapWidth val="150"/>
        <c:axId val="205909960"/>
        <c:axId val="20590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474.06</c:v>
                </c:pt>
                <c:pt idx="1">
                  <c:v>458</c:v>
                </c:pt>
                <c:pt idx="2">
                  <c:v>443.13</c:v>
                </c:pt>
                <c:pt idx="3">
                  <c:v>442.54</c:v>
                </c:pt>
                <c:pt idx="4">
                  <c:v>431</c:v>
                </c:pt>
              </c:numCache>
            </c:numRef>
          </c:val>
          <c:smooth val="0"/>
        </c:ser>
        <c:dLbls>
          <c:showLegendKey val="0"/>
          <c:showVal val="0"/>
          <c:showCatName val="0"/>
          <c:showSerName val="0"/>
          <c:showPercent val="0"/>
          <c:showBubbleSize val="0"/>
        </c:dLbls>
        <c:marker val="1"/>
        <c:smooth val="0"/>
        <c:axId val="205909960"/>
        <c:axId val="205908000"/>
      </c:lineChart>
      <c:dateAx>
        <c:axId val="205909960"/>
        <c:scaling>
          <c:orientation val="minMax"/>
        </c:scaling>
        <c:delete val="1"/>
        <c:axPos val="b"/>
        <c:numFmt formatCode="ge" sourceLinked="1"/>
        <c:majorTickMark val="none"/>
        <c:minorTickMark val="none"/>
        <c:tickLblPos val="none"/>
        <c:crossAx val="205908000"/>
        <c:crosses val="autoZero"/>
        <c:auto val="1"/>
        <c:lblOffset val="100"/>
        <c:baseTimeUnit val="years"/>
      </c:dateAx>
      <c:valAx>
        <c:axId val="2059080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909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80.739999999999995</c:v>
                </c:pt>
                <c:pt idx="1">
                  <c:v>82.04</c:v>
                </c:pt>
                <c:pt idx="2">
                  <c:v>81.8</c:v>
                </c:pt>
                <c:pt idx="3">
                  <c:v>97.56</c:v>
                </c:pt>
                <c:pt idx="4">
                  <c:v>98.24</c:v>
                </c:pt>
              </c:numCache>
            </c:numRef>
          </c:val>
        </c:ser>
        <c:dLbls>
          <c:showLegendKey val="0"/>
          <c:showVal val="0"/>
          <c:showCatName val="0"/>
          <c:showSerName val="0"/>
          <c:showPercent val="0"/>
          <c:showBubbleSize val="0"/>
        </c:dLbls>
        <c:gapWidth val="150"/>
        <c:axId val="205903688"/>
        <c:axId val="205907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96.62</c:v>
                </c:pt>
                <c:pt idx="1">
                  <c:v>96.27</c:v>
                </c:pt>
                <c:pt idx="2">
                  <c:v>95.4</c:v>
                </c:pt>
                <c:pt idx="3">
                  <c:v>98.6</c:v>
                </c:pt>
                <c:pt idx="4">
                  <c:v>100.82</c:v>
                </c:pt>
              </c:numCache>
            </c:numRef>
          </c:val>
          <c:smooth val="0"/>
        </c:ser>
        <c:dLbls>
          <c:showLegendKey val="0"/>
          <c:showVal val="0"/>
          <c:showCatName val="0"/>
          <c:showSerName val="0"/>
          <c:showPercent val="0"/>
          <c:showBubbleSize val="0"/>
        </c:dLbls>
        <c:marker val="1"/>
        <c:smooth val="0"/>
        <c:axId val="205903688"/>
        <c:axId val="205907608"/>
      </c:lineChart>
      <c:dateAx>
        <c:axId val="205903688"/>
        <c:scaling>
          <c:orientation val="minMax"/>
        </c:scaling>
        <c:delete val="1"/>
        <c:axPos val="b"/>
        <c:numFmt formatCode="ge" sourceLinked="1"/>
        <c:majorTickMark val="none"/>
        <c:minorTickMark val="none"/>
        <c:tickLblPos val="none"/>
        <c:crossAx val="205907608"/>
        <c:crosses val="autoZero"/>
        <c:auto val="1"/>
        <c:lblOffset val="100"/>
        <c:baseTimeUnit val="years"/>
      </c:dateAx>
      <c:valAx>
        <c:axId val="205907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903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259.20999999999998</c:v>
                </c:pt>
                <c:pt idx="1">
                  <c:v>255.6</c:v>
                </c:pt>
                <c:pt idx="2">
                  <c:v>256.27</c:v>
                </c:pt>
                <c:pt idx="3">
                  <c:v>215.04</c:v>
                </c:pt>
                <c:pt idx="4">
                  <c:v>213.21</c:v>
                </c:pt>
              </c:numCache>
            </c:numRef>
          </c:val>
        </c:ser>
        <c:dLbls>
          <c:showLegendKey val="0"/>
          <c:showVal val="0"/>
          <c:showCatName val="0"/>
          <c:showSerName val="0"/>
          <c:showPercent val="0"/>
          <c:showBubbleSize val="0"/>
        </c:dLbls>
        <c:gapWidth val="150"/>
        <c:axId val="205902904"/>
        <c:axId val="205906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184.53</c:v>
                </c:pt>
                <c:pt idx="1">
                  <c:v>186.94</c:v>
                </c:pt>
                <c:pt idx="2">
                  <c:v>186.15</c:v>
                </c:pt>
                <c:pt idx="3">
                  <c:v>181.67</c:v>
                </c:pt>
                <c:pt idx="4">
                  <c:v>179.55</c:v>
                </c:pt>
              </c:numCache>
            </c:numRef>
          </c:val>
          <c:smooth val="0"/>
        </c:ser>
        <c:dLbls>
          <c:showLegendKey val="0"/>
          <c:showVal val="0"/>
          <c:showCatName val="0"/>
          <c:showSerName val="0"/>
          <c:showPercent val="0"/>
          <c:showBubbleSize val="0"/>
        </c:dLbls>
        <c:marker val="1"/>
        <c:smooth val="0"/>
        <c:axId val="205902904"/>
        <c:axId val="205906824"/>
      </c:lineChart>
      <c:dateAx>
        <c:axId val="205902904"/>
        <c:scaling>
          <c:orientation val="minMax"/>
        </c:scaling>
        <c:delete val="1"/>
        <c:axPos val="b"/>
        <c:numFmt formatCode="ge" sourceLinked="1"/>
        <c:majorTickMark val="none"/>
        <c:minorTickMark val="none"/>
        <c:tickLblPos val="none"/>
        <c:crossAx val="205906824"/>
        <c:crosses val="autoZero"/>
        <c:auto val="1"/>
        <c:lblOffset val="100"/>
        <c:baseTimeUnit val="years"/>
      </c:dateAx>
      <c:valAx>
        <c:axId val="205906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902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石川県　宝達志水町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A7</v>
      </c>
      <c r="AA8" s="72"/>
      <c r="AB8" s="72"/>
      <c r="AC8" s="72"/>
      <c r="AD8" s="72"/>
      <c r="AE8" s="72"/>
      <c r="AF8" s="72"/>
      <c r="AG8" s="73"/>
      <c r="AH8" s="3"/>
      <c r="AI8" s="74">
        <f>データ!Q6</f>
        <v>13872</v>
      </c>
      <c r="AJ8" s="75"/>
      <c r="AK8" s="75"/>
      <c r="AL8" s="75"/>
      <c r="AM8" s="75"/>
      <c r="AN8" s="75"/>
      <c r="AO8" s="75"/>
      <c r="AP8" s="76"/>
      <c r="AQ8" s="57">
        <f>データ!R6</f>
        <v>111.52</v>
      </c>
      <c r="AR8" s="57"/>
      <c r="AS8" s="57"/>
      <c r="AT8" s="57"/>
      <c r="AU8" s="57"/>
      <c r="AV8" s="57"/>
      <c r="AW8" s="57"/>
      <c r="AX8" s="57"/>
      <c r="AY8" s="57">
        <f>データ!S6</f>
        <v>124.39</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58.73</v>
      </c>
      <c r="K10" s="57"/>
      <c r="L10" s="57"/>
      <c r="M10" s="57"/>
      <c r="N10" s="57"/>
      <c r="O10" s="57"/>
      <c r="P10" s="57"/>
      <c r="Q10" s="57"/>
      <c r="R10" s="57">
        <f>データ!O6</f>
        <v>95.27</v>
      </c>
      <c r="S10" s="57"/>
      <c r="T10" s="57"/>
      <c r="U10" s="57"/>
      <c r="V10" s="57"/>
      <c r="W10" s="57"/>
      <c r="X10" s="57"/>
      <c r="Y10" s="57"/>
      <c r="Z10" s="65">
        <f>データ!P6</f>
        <v>4208</v>
      </c>
      <c r="AA10" s="65"/>
      <c r="AB10" s="65"/>
      <c r="AC10" s="65"/>
      <c r="AD10" s="65"/>
      <c r="AE10" s="65"/>
      <c r="AF10" s="65"/>
      <c r="AG10" s="65"/>
      <c r="AH10" s="2"/>
      <c r="AI10" s="65">
        <f>データ!T6</f>
        <v>13139</v>
      </c>
      <c r="AJ10" s="65"/>
      <c r="AK10" s="65"/>
      <c r="AL10" s="65"/>
      <c r="AM10" s="65"/>
      <c r="AN10" s="65"/>
      <c r="AO10" s="65"/>
      <c r="AP10" s="65"/>
      <c r="AQ10" s="57">
        <f>データ!U6</f>
        <v>46.3</v>
      </c>
      <c r="AR10" s="57"/>
      <c r="AS10" s="57"/>
      <c r="AT10" s="57"/>
      <c r="AU10" s="57"/>
      <c r="AV10" s="57"/>
      <c r="AW10" s="57"/>
      <c r="AX10" s="57"/>
      <c r="AY10" s="57">
        <f>データ!V6</f>
        <v>283.77999999999997</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103</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34</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51</v>
      </c>
      <c r="B4" s="28"/>
      <c r="C4" s="28"/>
      <c r="D4" s="28"/>
      <c r="E4" s="28"/>
      <c r="F4" s="28"/>
      <c r="G4" s="28"/>
      <c r="H4" s="86"/>
      <c r="I4" s="87"/>
      <c r="J4" s="87"/>
      <c r="K4" s="87"/>
      <c r="L4" s="87"/>
      <c r="M4" s="87"/>
      <c r="N4" s="87"/>
      <c r="O4" s="87"/>
      <c r="P4" s="87"/>
      <c r="Q4" s="87"/>
      <c r="R4" s="87"/>
      <c r="S4" s="87"/>
      <c r="T4" s="87"/>
      <c r="U4" s="87"/>
      <c r="V4" s="88"/>
      <c r="W4" s="82" t="s">
        <v>52</v>
      </c>
      <c r="X4" s="82"/>
      <c r="Y4" s="82"/>
      <c r="Z4" s="82"/>
      <c r="AA4" s="82"/>
      <c r="AB4" s="82"/>
      <c r="AC4" s="82"/>
      <c r="AD4" s="82"/>
      <c r="AE4" s="82"/>
      <c r="AF4" s="82"/>
      <c r="AG4" s="82"/>
      <c r="AH4" s="82" t="s">
        <v>53</v>
      </c>
      <c r="AI4" s="82"/>
      <c r="AJ4" s="82"/>
      <c r="AK4" s="82"/>
      <c r="AL4" s="82"/>
      <c r="AM4" s="82"/>
      <c r="AN4" s="82"/>
      <c r="AO4" s="82"/>
      <c r="AP4" s="82"/>
      <c r="AQ4" s="82"/>
      <c r="AR4" s="82"/>
      <c r="AS4" s="82" t="s">
        <v>54</v>
      </c>
      <c r="AT4" s="82"/>
      <c r="AU4" s="82"/>
      <c r="AV4" s="82"/>
      <c r="AW4" s="82"/>
      <c r="AX4" s="82"/>
      <c r="AY4" s="82"/>
      <c r="AZ4" s="82"/>
      <c r="BA4" s="82"/>
      <c r="BB4" s="82"/>
      <c r="BC4" s="82"/>
      <c r="BD4" s="82" t="s">
        <v>55</v>
      </c>
      <c r="BE4" s="82"/>
      <c r="BF4" s="82"/>
      <c r="BG4" s="82"/>
      <c r="BH4" s="82"/>
      <c r="BI4" s="82"/>
      <c r="BJ4" s="82"/>
      <c r="BK4" s="82"/>
      <c r="BL4" s="82"/>
      <c r="BM4" s="82"/>
      <c r="BN4" s="82"/>
      <c r="BO4" s="82" t="s">
        <v>56</v>
      </c>
      <c r="BP4" s="82"/>
      <c r="BQ4" s="82"/>
      <c r="BR4" s="82"/>
      <c r="BS4" s="82"/>
      <c r="BT4" s="82"/>
      <c r="BU4" s="82"/>
      <c r="BV4" s="82"/>
      <c r="BW4" s="82"/>
      <c r="BX4" s="82"/>
      <c r="BY4" s="82"/>
      <c r="BZ4" s="82" t="s">
        <v>57</v>
      </c>
      <c r="CA4" s="82"/>
      <c r="CB4" s="82"/>
      <c r="CC4" s="82"/>
      <c r="CD4" s="82"/>
      <c r="CE4" s="82"/>
      <c r="CF4" s="82"/>
      <c r="CG4" s="82"/>
      <c r="CH4" s="82"/>
      <c r="CI4" s="82"/>
      <c r="CJ4" s="82"/>
      <c r="CK4" s="82" t="s">
        <v>58</v>
      </c>
      <c r="CL4" s="82"/>
      <c r="CM4" s="82"/>
      <c r="CN4" s="82"/>
      <c r="CO4" s="82"/>
      <c r="CP4" s="82"/>
      <c r="CQ4" s="82"/>
      <c r="CR4" s="82"/>
      <c r="CS4" s="82"/>
      <c r="CT4" s="82"/>
      <c r="CU4" s="82"/>
      <c r="CV4" s="82" t="s">
        <v>59</v>
      </c>
      <c r="CW4" s="82"/>
      <c r="CX4" s="82"/>
      <c r="CY4" s="82"/>
      <c r="CZ4" s="82"/>
      <c r="DA4" s="82"/>
      <c r="DB4" s="82"/>
      <c r="DC4" s="82"/>
      <c r="DD4" s="82"/>
      <c r="DE4" s="82"/>
      <c r="DF4" s="82"/>
      <c r="DG4" s="82" t="s">
        <v>60</v>
      </c>
      <c r="DH4" s="82"/>
      <c r="DI4" s="82"/>
      <c r="DJ4" s="82"/>
      <c r="DK4" s="82"/>
      <c r="DL4" s="82"/>
      <c r="DM4" s="82"/>
      <c r="DN4" s="82"/>
      <c r="DO4" s="82"/>
      <c r="DP4" s="82"/>
      <c r="DQ4" s="82"/>
      <c r="DR4" s="82" t="s">
        <v>61</v>
      </c>
      <c r="DS4" s="82"/>
      <c r="DT4" s="82"/>
      <c r="DU4" s="82"/>
      <c r="DV4" s="82"/>
      <c r="DW4" s="82"/>
      <c r="DX4" s="82"/>
      <c r="DY4" s="82"/>
      <c r="DZ4" s="82"/>
      <c r="EA4" s="82"/>
      <c r="EB4" s="82"/>
      <c r="EC4" s="82" t="s">
        <v>62</v>
      </c>
      <c r="ED4" s="82"/>
      <c r="EE4" s="82"/>
      <c r="EF4" s="82"/>
      <c r="EG4" s="82"/>
      <c r="EH4" s="82"/>
      <c r="EI4" s="82"/>
      <c r="EJ4" s="82"/>
      <c r="EK4" s="82"/>
      <c r="EL4" s="82"/>
      <c r="EM4" s="82"/>
    </row>
    <row r="5" spans="1:143">
      <c r="A5" s="26" t="s">
        <v>63</v>
      </c>
      <c r="B5" s="29"/>
      <c r="C5" s="29"/>
      <c r="D5" s="29"/>
      <c r="E5" s="29"/>
      <c r="F5" s="29"/>
      <c r="G5" s="29"/>
      <c r="H5" s="30" t="s">
        <v>64</v>
      </c>
      <c r="I5" s="30" t="s">
        <v>65</v>
      </c>
      <c r="J5" s="30" t="s">
        <v>66</v>
      </c>
      <c r="K5" s="30" t="s">
        <v>67</v>
      </c>
      <c r="L5" s="30" t="s">
        <v>68</v>
      </c>
      <c r="M5" s="30" t="s">
        <v>69</v>
      </c>
      <c r="N5" s="30" t="s">
        <v>70</v>
      </c>
      <c r="O5" s="30" t="s">
        <v>71</v>
      </c>
      <c r="P5" s="30" t="s">
        <v>72</v>
      </c>
      <c r="Q5" s="30" t="s">
        <v>73</v>
      </c>
      <c r="R5" s="30" t="s">
        <v>74</v>
      </c>
      <c r="S5" s="30" t="s">
        <v>75</v>
      </c>
      <c r="T5" s="30" t="s">
        <v>76</v>
      </c>
      <c r="U5" s="30" t="s">
        <v>77</v>
      </c>
      <c r="V5" s="30" t="s">
        <v>78</v>
      </c>
      <c r="W5" s="30" t="s">
        <v>79</v>
      </c>
      <c r="X5" s="30" t="s">
        <v>80</v>
      </c>
      <c r="Y5" s="30" t="s">
        <v>81</v>
      </c>
      <c r="Z5" s="30" t="s">
        <v>82</v>
      </c>
      <c r="AA5" s="30" t="s">
        <v>83</v>
      </c>
      <c r="AB5" s="30" t="s">
        <v>84</v>
      </c>
      <c r="AC5" s="30" t="s">
        <v>85</v>
      </c>
      <c r="AD5" s="30" t="s">
        <v>86</v>
      </c>
      <c r="AE5" s="30" t="s">
        <v>87</v>
      </c>
      <c r="AF5" s="30" t="s">
        <v>88</v>
      </c>
      <c r="AG5" s="30" t="s">
        <v>89</v>
      </c>
      <c r="AH5" s="30" t="s">
        <v>79</v>
      </c>
      <c r="AI5" s="30" t="s">
        <v>80</v>
      </c>
      <c r="AJ5" s="30" t="s">
        <v>81</v>
      </c>
      <c r="AK5" s="30" t="s">
        <v>82</v>
      </c>
      <c r="AL5" s="30" t="s">
        <v>83</v>
      </c>
      <c r="AM5" s="30" t="s">
        <v>84</v>
      </c>
      <c r="AN5" s="30" t="s">
        <v>85</v>
      </c>
      <c r="AO5" s="30" t="s">
        <v>86</v>
      </c>
      <c r="AP5" s="30" t="s">
        <v>87</v>
      </c>
      <c r="AQ5" s="30" t="s">
        <v>88</v>
      </c>
      <c r="AR5" s="30" t="s">
        <v>90</v>
      </c>
      <c r="AS5" s="30" t="s">
        <v>79</v>
      </c>
      <c r="AT5" s="30" t="s">
        <v>80</v>
      </c>
      <c r="AU5" s="30" t="s">
        <v>81</v>
      </c>
      <c r="AV5" s="30" t="s">
        <v>82</v>
      </c>
      <c r="AW5" s="30" t="s">
        <v>83</v>
      </c>
      <c r="AX5" s="30" t="s">
        <v>84</v>
      </c>
      <c r="AY5" s="30" t="s">
        <v>85</v>
      </c>
      <c r="AZ5" s="30" t="s">
        <v>86</v>
      </c>
      <c r="BA5" s="30" t="s">
        <v>87</v>
      </c>
      <c r="BB5" s="30" t="s">
        <v>88</v>
      </c>
      <c r="BC5" s="30" t="s">
        <v>90</v>
      </c>
      <c r="BD5" s="30" t="s">
        <v>79</v>
      </c>
      <c r="BE5" s="30" t="s">
        <v>80</v>
      </c>
      <c r="BF5" s="30" t="s">
        <v>81</v>
      </c>
      <c r="BG5" s="30" t="s">
        <v>82</v>
      </c>
      <c r="BH5" s="30" t="s">
        <v>83</v>
      </c>
      <c r="BI5" s="30" t="s">
        <v>84</v>
      </c>
      <c r="BJ5" s="30" t="s">
        <v>85</v>
      </c>
      <c r="BK5" s="30" t="s">
        <v>86</v>
      </c>
      <c r="BL5" s="30" t="s">
        <v>87</v>
      </c>
      <c r="BM5" s="30" t="s">
        <v>88</v>
      </c>
      <c r="BN5" s="30" t="s">
        <v>90</v>
      </c>
      <c r="BO5" s="30" t="s">
        <v>79</v>
      </c>
      <c r="BP5" s="30" t="s">
        <v>80</v>
      </c>
      <c r="BQ5" s="30" t="s">
        <v>81</v>
      </c>
      <c r="BR5" s="30" t="s">
        <v>82</v>
      </c>
      <c r="BS5" s="30" t="s">
        <v>83</v>
      </c>
      <c r="BT5" s="30" t="s">
        <v>84</v>
      </c>
      <c r="BU5" s="30" t="s">
        <v>85</v>
      </c>
      <c r="BV5" s="30" t="s">
        <v>86</v>
      </c>
      <c r="BW5" s="30" t="s">
        <v>87</v>
      </c>
      <c r="BX5" s="30" t="s">
        <v>88</v>
      </c>
      <c r="BY5" s="30" t="s">
        <v>90</v>
      </c>
      <c r="BZ5" s="30" t="s">
        <v>79</v>
      </c>
      <c r="CA5" s="30" t="s">
        <v>80</v>
      </c>
      <c r="CB5" s="30" t="s">
        <v>81</v>
      </c>
      <c r="CC5" s="30" t="s">
        <v>82</v>
      </c>
      <c r="CD5" s="30" t="s">
        <v>83</v>
      </c>
      <c r="CE5" s="30" t="s">
        <v>84</v>
      </c>
      <c r="CF5" s="30" t="s">
        <v>85</v>
      </c>
      <c r="CG5" s="30" t="s">
        <v>86</v>
      </c>
      <c r="CH5" s="30" t="s">
        <v>87</v>
      </c>
      <c r="CI5" s="30" t="s">
        <v>88</v>
      </c>
      <c r="CJ5" s="30" t="s">
        <v>90</v>
      </c>
      <c r="CK5" s="30" t="s">
        <v>79</v>
      </c>
      <c r="CL5" s="30" t="s">
        <v>80</v>
      </c>
      <c r="CM5" s="30" t="s">
        <v>81</v>
      </c>
      <c r="CN5" s="30" t="s">
        <v>82</v>
      </c>
      <c r="CO5" s="30" t="s">
        <v>83</v>
      </c>
      <c r="CP5" s="30" t="s">
        <v>84</v>
      </c>
      <c r="CQ5" s="30" t="s">
        <v>85</v>
      </c>
      <c r="CR5" s="30" t="s">
        <v>86</v>
      </c>
      <c r="CS5" s="30" t="s">
        <v>87</v>
      </c>
      <c r="CT5" s="30" t="s">
        <v>88</v>
      </c>
      <c r="CU5" s="30" t="s">
        <v>90</v>
      </c>
      <c r="CV5" s="30" t="s">
        <v>79</v>
      </c>
      <c r="CW5" s="30" t="s">
        <v>80</v>
      </c>
      <c r="CX5" s="30" t="s">
        <v>81</v>
      </c>
      <c r="CY5" s="30" t="s">
        <v>82</v>
      </c>
      <c r="CZ5" s="30" t="s">
        <v>83</v>
      </c>
      <c r="DA5" s="30" t="s">
        <v>84</v>
      </c>
      <c r="DB5" s="30" t="s">
        <v>85</v>
      </c>
      <c r="DC5" s="30" t="s">
        <v>86</v>
      </c>
      <c r="DD5" s="30" t="s">
        <v>87</v>
      </c>
      <c r="DE5" s="30" t="s">
        <v>88</v>
      </c>
      <c r="DF5" s="30" t="s">
        <v>90</v>
      </c>
      <c r="DG5" s="30" t="s">
        <v>79</v>
      </c>
      <c r="DH5" s="30" t="s">
        <v>80</v>
      </c>
      <c r="DI5" s="30" t="s">
        <v>81</v>
      </c>
      <c r="DJ5" s="30" t="s">
        <v>82</v>
      </c>
      <c r="DK5" s="30" t="s">
        <v>83</v>
      </c>
      <c r="DL5" s="30" t="s">
        <v>84</v>
      </c>
      <c r="DM5" s="30" t="s">
        <v>85</v>
      </c>
      <c r="DN5" s="30" t="s">
        <v>86</v>
      </c>
      <c r="DO5" s="30" t="s">
        <v>87</v>
      </c>
      <c r="DP5" s="30" t="s">
        <v>88</v>
      </c>
      <c r="DQ5" s="30" t="s">
        <v>90</v>
      </c>
      <c r="DR5" s="30" t="s">
        <v>79</v>
      </c>
      <c r="DS5" s="30" t="s">
        <v>80</v>
      </c>
      <c r="DT5" s="30" t="s">
        <v>81</v>
      </c>
      <c r="DU5" s="30" t="s">
        <v>82</v>
      </c>
      <c r="DV5" s="30" t="s">
        <v>83</v>
      </c>
      <c r="DW5" s="30" t="s">
        <v>84</v>
      </c>
      <c r="DX5" s="30" t="s">
        <v>85</v>
      </c>
      <c r="DY5" s="30" t="s">
        <v>86</v>
      </c>
      <c r="DZ5" s="30" t="s">
        <v>87</v>
      </c>
      <c r="EA5" s="30" t="s">
        <v>88</v>
      </c>
      <c r="EB5" s="30" t="s">
        <v>90</v>
      </c>
      <c r="EC5" s="30" t="s">
        <v>79</v>
      </c>
      <c r="ED5" s="30" t="s">
        <v>80</v>
      </c>
      <c r="EE5" s="30" t="s">
        <v>81</v>
      </c>
      <c r="EF5" s="30" t="s">
        <v>82</v>
      </c>
      <c r="EG5" s="30" t="s">
        <v>83</v>
      </c>
      <c r="EH5" s="30" t="s">
        <v>84</v>
      </c>
      <c r="EI5" s="30" t="s">
        <v>85</v>
      </c>
      <c r="EJ5" s="30" t="s">
        <v>86</v>
      </c>
      <c r="EK5" s="30" t="s">
        <v>87</v>
      </c>
      <c r="EL5" s="30" t="s">
        <v>88</v>
      </c>
      <c r="EM5" s="30" t="s">
        <v>90</v>
      </c>
    </row>
    <row r="6" spans="1:143" s="34" customFormat="1">
      <c r="A6" s="26" t="s">
        <v>91</v>
      </c>
      <c r="B6" s="31">
        <f>B7</f>
        <v>2015</v>
      </c>
      <c r="C6" s="31">
        <f t="shared" ref="C6:V6" si="3">C7</f>
        <v>173860</v>
      </c>
      <c r="D6" s="31">
        <f t="shared" si="3"/>
        <v>46</v>
      </c>
      <c r="E6" s="31">
        <f t="shared" si="3"/>
        <v>1</v>
      </c>
      <c r="F6" s="31">
        <f t="shared" si="3"/>
        <v>0</v>
      </c>
      <c r="G6" s="31">
        <f t="shared" si="3"/>
        <v>1</v>
      </c>
      <c r="H6" s="31" t="str">
        <f t="shared" si="3"/>
        <v>石川県　宝達志水町</v>
      </c>
      <c r="I6" s="31" t="str">
        <f t="shared" si="3"/>
        <v>法適用</v>
      </c>
      <c r="J6" s="31" t="str">
        <f t="shared" si="3"/>
        <v>水道事業</v>
      </c>
      <c r="K6" s="31" t="str">
        <f t="shared" si="3"/>
        <v>末端給水事業</v>
      </c>
      <c r="L6" s="31" t="str">
        <f t="shared" si="3"/>
        <v>A7</v>
      </c>
      <c r="M6" s="32" t="str">
        <f t="shared" si="3"/>
        <v>-</v>
      </c>
      <c r="N6" s="32">
        <f t="shared" si="3"/>
        <v>58.73</v>
      </c>
      <c r="O6" s="32">
        <f t="shared" si="3"/>
        <v>95.27</v>
      </c>
      <c r="P6" s="32">
        <f t="shared" si="3"/>
        <v>4208</v>
      </c>
      <c r="Q6" s="32">
        <f t="shared" si="3"/>
        <v>13872</v>
      </c>
      <c r="R6" s="32">
        <f t="shared" si="3"/>
        <v>111.52</v>
      </c>
      <c r="S6" s="32">
        <f t="shared" si="3"/>
        <v>124.39</v>
      </c>
      <c r="T6" s="32">
        <f t="shared" si="3"/>
        <v>13139</v>
      </c>
      <c r="U6" s="32">
        <f t="shared" si="3"/>
        <v>46.3</v>
      </c>
      <c r="V6" s="32">
        <f t="shared" si="3"/>
        <v>283.77999999999997</v>
      </c>
      <c r="W6" s="33">
        <f>IF(W7="",NA(),W7)</f>
        <v>103.44</v>
      </c>
      <c r="X6" s="33">
        <f t="shared" ref="X6:AF6" si="4">IF(X7="",NA(),X7)</f>
        <v>101.71</v>
      </c>
      <c r="Y6" s="33">
        <f t="shared" si="4"/>
        <v>103.52</v>
      </c>
      <c r="Z6" s="33">
        <f t="shared" si="4"/>
        <v>115.87</v>
      </c>
      <c r="AA6" s="33">
        <f t="shared" si="4"/>
        <v>114.61</v>
      </c>
      <c r="AB6" s="33">
        <f t="shared" si="4"/>
        <v>109.08</v>
      </c>
      <c r="AC6" s="33">
        <f t="shared" si="4"/>
        <v>108.33</v>
      </c>
      <c r="AD6" s="33">
        <f t="shared" si="4"/>
        <v>107.95</v>
      </c>
      <c r="AE6" s="33">
        <f t="shared" si="4"/>
        <v>109.49</v>
      </c>
      <c r="AF6" s="33">
        <f t="shared" si="4"/>
        <v>111.06</v>
      </c>
      <c r="AG6" s="32" t="str">
        <f>IF(AG7="","",IF(AG7="-","【-】","【"&amp;SUBSTITUTE(TEXT(AG7,"#,##0.00"),"-","△")&amp;"】"))</f>
        <v>【113.56】</v>
      </c>
      <c r="AH6" s="33">
        <f>IF(AH7="",NA(),AH7)</f>
        <v>13.52</v>
      </c>
      <c r="AI6" s="33">
        <f t="shared" ref="AI6:AQ6" si="5">IF(AI7="",NA(),AI7)</f>
        <v>11.6</v>
      </c>
      <c r="AJ6" s="33">
        <f t="shared" si="5"/>
        <v>7.47</v>
      </c>
      <c r="AK6" s="32">
        <f t="shared" si="5"/>
        <v>0</v>
      </c>
      <c r="AL6" s="32">
        <f t="shared" si="5"/>
        <v>0</v>
      </c>
      <c r="AM6" s="33">
        <f t="shared" si="5"/>
        <v>16.09</v>
      </c>
      <c r="AN6" s="33">
        <f t="shared" si="5"/>
        <v>15.69</v>
      </c>
      <c r="AO6" s="33">
        <f t="shared" si="5"/>
        <v>13.47</v>
      </c>
      <c r="AP6" s="33">
        <f t="shared" si="5"/>
        <v>9.49</v>
      </c>
      <c r="AQ6" s="33">
        <f t="shared" si="5"/>
        <v>9.35</v>
      </c>
      <c r="AR6" s="32" t="str">
        <f>IF(AR7="","",IF(AR7="-","【-】","【"&amp;SUBSTITUTE(TEXT(AR7,"#,##0.00"),"-","△")&amp;"】"))</f>
        <v>【0.87】</v>
      </c>
      <c r="AS6" s="33">
        <f>IF(AS7="",NA(),AS7)</f>
        <v>2433.92</v>
      </c>
      <c r="AT6" s="33">
        <f t="shared" ref="AT6:BB6" si="6">IF(AT7="",NA(),AT7)</f>
        <v>5170.09</v>
      </c>
      <c r="AU6" s="33">
        <f t="shared" si="6"/>
        <v>7041.49</v>
      </c>
      <c r="AV6" s="33">
        <f t="shared" si="6"/>
        <v>723.02</v>
      </c>
      <c r="AW6" s="33">
        <f t="shared" si="6"/>
        <v>769.02</v>
      </c>
      <c r="AX6" s="33">
        <f t="shared" si="6"/>
        <v>1128.25</v>
      </c>
      <c r="AY6" s="33">
        <f t="shared" si="6"/>
        <v>1159.4100000000001</v>
      </c>
      <c r="AZ6" s="33">
        <f t="shared" si="6"/>
        <v>1081.23</v>
      </c>
      <c r="BA6" s="33">
        <f t="shared" si="6"/>
        <v>406.37</v>
      </c>
      <c r="BB6" s="33">
        <f t="shared" si="6"/>
        <v>398.29</v>
      </c>
      <c r="BC6" s="32" t="str">
        <f>IF(BC7="","",IF(BC7="-","【-】","【"&amp;SUBSTITUTE(TEXT(BC7,"#,##0.00"),"-","△")&amp;"】"))</f>
        <v>【262.74】</v>
      </c>
      <c r="BD6" s="33">
        <f>IF(BD7="",NA(),BD7)</f>
        <v>674.91</v>
      </c>
      <c r="BE6" s="33">
        <f t="shared" ref="BE6:BM6" si="7">IF(BE7="",NA(),BE7)</f>
        <v>651.44000000000005</v>
      </c>
      <c r="BF6" s="33">
        <f t="shared" si="7"/>
        <v>625.09</v>
      </c>
      <c r="BG6" s="33">
        <f t="shared" si="7"/>
        <v>603.55999999999995</v>
      </c>
      <c r="BH6" s="33">
        <f t="shared" si="7"/>
        <v>570.38</v>
      </c>
      <c r="BI6" s="33">
        <f t="shared" si="7"/>
        <v>474.06</v>
      </c>
      <c r="BJ6" s="33">
        <f t="shared" si="7"/>
        <v>458</v>
      </c>
      <c r="BK6" s="33">
        <f t="shared" si="7"/>
        <v>443.13</v>
      </c>
      <c r="BL6" s="33">
        <f t="shared" si="7"/>
        <v>442.54</v>
      </c>
      <c r="BM6" s="33">
        <f t="shared" si="7"/>
        <v>431</v>
      </c>
      <c r="BN6" s="32" t="str">
        <f>IF(BN7="","",IF(BN7="-","【-】","【"&amp;SUBSTITUTE(TEXT(BN7,"#,##0.00"),"-","△")&amp;"】"))</f>
        <v>【276.38】</v>
      </c>
      <c r="BO6" s="33">
        <f>IF(BO7="",NA(),BO7)</f>
        <v>80.739999999999995</v>
      </c>
      <c r="BP6" s="33">
        <f t="shared" ref="BP6:BX6" si="8">IF(BP7="",NA(),BP7)</f>
        <v>82.04</v>
      </c>
      <c r="BQ6" s="33">
        <f t="shared" si="8"/>
        <v>81.8</v>
      </c>
      <c r="BR6" s="33">
        <f t="shared" si="8"/>
        <v>97.56</v>
      </c>
      <c r="BS6" s="33">
        <f t="shared" si="8"/>
        <v>98.24</v>
      </c>
      <c r="BT6" s="33">
        <f t="shared" si="8"/>
        <v>96.62</v>
      </c>
      <c r="BU6" s="33">
        <f t="shared" si="8"/>
        <v>96.27</v>
      </c>
      <c r="BV6" s="33">
        <f t="shared" si="8"/>
        <v>95.4</v>
      </c>
      <c r="BW6" s="33">
        <f t="shared" si="8"/>
        <v>98.6</v>
      </c>
      <c r="BX6" s="33">
        <f t="shared" si="8"/>
        <v>100.82</v>
      </c>
      <c r="BY6" s="32" t="str">
        <f>IF(BY7="","",IF(BY7="-","【-】","【"&amp;SUBSTITUTE(TEXT(BY7,"#,##0.00"),"-","△")&amp;"】"))</f>
        <v>【104.99】</v>
      </c>
      <c r="BZ6" s="33">
        <f>IF(BZ7="",NA(),BZ7)</f>
        <v>259.20999999999998</v>
      </c>
      <c r="CA6" s="33">
        <f t="shared" ref="CA6:CI6" si="9">IF(CA7="",NA(),CA7)</f>
        <v>255.6</v>
      </c>
      <c r="CB6" s="33">
        <f t="shared" si="9"/>
        <v>256.27</v>
      </c>
      <c r="CC6" s="33">
        <f t="shared" si="9"/>
        <v>215.04</v>
      </c>
      <c r="CD6" s="33">
        <f t="shared" si="9"/>
        <v>213.21</v>
      </c>
      <c r="CE6" s="33">
        <f t="shared" si="9"/>
        <v>184.53</v>
      </c>
      <c r="CF6" s="33">
        <f t="shared" si="9"/>
        <v>186.94</v>
      </c>
      <c r="CG6" s="33">
        <f t="shared" si="9"/>
        <v>186.15</v>
      </c>
      <c r="CH6" s="33">
        <f t="shared" si="9"/>
        <v>181.67</v>
      </c>
      <c r="CI6" s="33">
        <f t="shared" si="9"/>
        <v>179.55</v>
      </c>
      <c r="CJ6" s="32" t="str">
        <f>IF(CJ7="","",IF(CJ7="-","【-】","【"&amp;SUBSTITUTE(TEXT(CJ7,"#,##0.00"),"-","△")&amp;"】"))</f>
        <v>【163.72】</v>
      </c>
      <c r="CK6" s="33">
        <f>IF(CK7="",NA(),CK7)</f>
        <v>42.19</v>
      </c>
      <c r="CL6" s="33">
        <f t="shared" ref="CL6:CT6" si="10">IF(CL7="",NA(),CL7)</f>
        <v>41.4</v>
      </c>
      <c r="CM6" s="33">
        <f t="shared" si="10"/>
        <v>40.85</v>
      </c>
      <c r="CN6" s="33">
        <f t="shared" si="10"/>
        <v>40.79</v>
      </c>
      <c r="CO6" s="33">
        <f t="shared" si="10"/>
        <v>41.13</v>
      </c>
      <c r="CP6" s="33">
        <f t="shared" si="10"/>
        <v>52.9</v>
      </c>
      <c r="CQ6" s="33">
        <f t="shared" si="10"/>
        <v>54.51</v>
      </c>
      <c r="CR6" s="33">
        <f t="shared" si="10"/>
        <v>54.47</v>
      </c>
      <c r="CS6" s="33">
        <f t="shared" si="10"/>
        <v>53.61</v>
      </c>
      <c r="CT6" s="33">
        <f t="shared" si="10"/>
        <v>53.52</v>
      </c>
      <c r="CU6" s="32" t="str">
        <f>IF(CU7="","",IF(CU7="-","【-】","【"&amp;SUBSTITUTE(TEXT(CU7,"#,##0.00"),"-","△")&amp;"】"))</f>
        <v>【59.76】</v>
      </c>
      <c r="CV6" s="33">
        <f>IF(CV7="",NA(),CV7)</f>
        <v>92.13</v>
      </c>
      <c r="CW6" s="33">
        <f t="shared" ref="CW6:DE6" si="11">IF(CW7="",NA(),CW7)</f>
        <v>93.43</v>
      </c>
      <c r="CX6" s="33">
        <f t="shared" si="11"/>
        <v>94.17</v>
      </c>
      <c r="CY6" s="33">
        <f t="shared" si="11"/>
        <v>92.69</v>
      </c>
      <c r="CZ6" s="33">
        <f t="shared" si="11"/>
        <v>91.8</v>
      </c>
      <c r="DA6" s="33">
        <f t="shared" si="11"/>
        <v>81.63</v>
      </c>
      <c r="DB6" s="33">
        <f t="shared" si="11"/>
        <v>81.790000000000006</v>
      </c>
      <c r="DC6" s="33">
        <f t="shared" si="11"/>
        <v>81.459999999999994</v>
      </c>
      <c r="DD6" s="33">
        <f t="shared" si="11"/>
        <v>81.31</v>
      </c>
      <c r="DE6" s="33">
        <f t="shared" si="11"/>
        <v>81.459999999999994</v>
      </c>
      <c r="DF6" s="32" t="str">
        <f>IF(DF7="","",IF(DF7="-","【-】","【"&amp;SUBSTITUTE(TEXT(DF7,"#,##0.00"),"-","△")&amp;"】"))</f>
        <v>【89.95】</v>
      </c>
      <c r="DG6" s="33">
        <f>IF(DG7="",NA(),DG7)</f>
        <v>47.79</v>
      </c>
      <c r="DH6" s="33">
        <f t="shared" ref="DH6:DP6" si="12">IF(DH7="",NA(),DH7)</f>
        <v>50.09</v>
      </c>
      <c r="DI6" s="33">
        <f t="shared" si="12"/>
        <v>52.37</v>
      </c>
      <c r="DJ6" s="33">
        <f t="shared" si="12"/>
        <v>54.75</v>
      </c>
      <c r="DK6" s="33">
        <f t="shared" si="12"/>
        <v>56.53</v>
      </c>
      <c r="DL6" s="33">
        <f t="shared" si="12"/>
        <v>37.25</v>
      </c>
      <c r="DM6" s="33">
        <f t="shared" si="12"/>
        <v>37.799999999999997</v>
      </c>
      <c r="DN6" s="33">
        <f t="shared" si="12"/>
        <v>38.520000000000003</v>
      </c>
      <c r="DO6" s="33">
        <f t="shared" si="12"/>
        <v>46.67</v>
      </c>
      <c r="DP6" s="33">
        <f t="shared" si="12"/>
        <v>47.7</v>
      </c>
      <c r="DQ6" s="32" t="str">
        <f>IF(DQ7="","",IF(DQ7="-","【-】","【"&amp;SUBSTITUTE(TEXT(DQ7,"#,##0.00"),"-","△")&amp;"】"))</f>
        <v>【47.18】</v>
      </c>
      <c r="DR6" s="33">
        <f>IF(DR7="",NA(),DR7)</f>
        <v>8.0299999999999994</v>
      </c>
      <c r="DS6" s="33">
        <f t="shared" ref="DS6:EA6" si="13">IF(DS7="",NA(),DS7)</f>
        <v>8.0299999999999994</v>
      </c>
      <c r="DT6" s="33">
        <f t="shared" si="13"/>
        <v>8.01</v>
      </c>
      <c r="DU6" s="33">
        <f t="shared" si="13"/>
        <v>8</v>
      </c>
      <c r="DV6" s="33">
        <f t="shared" si="13"/>
        <v>8.61</v>
      </c>
      <c r="DW6" s="33">
        <f t="shared" si="13"/>
        <v>7.9</v>
      </c>
      <c r="DX6" s="33">
        <f t="shared" si="13"/>
        <v>8.2200000000000006</v>
      </c>
      <c r="DY6" s="33">
        <f t="shared" si="13"/>
        <v>9.43</v>
      </c>
      <c r="DZ6" s="33">
        <f t="shared" si="13"/>
        <v>10.029999999999999</v>
      </c>
      <c r="EA6" s="33">
        <f t="shared" si="13"/>
        <v>7.26</v>
      </c>
      <c r="EB6" s="32" t="str">
        <f>IF(EB7="","",IF(EB7="-","【-】","【"&amp;SUBSTITUTE(TEXT(EB7,"#,##0.00"),"-","△")&amp;"】"))</f>
        <v>【13.18】</v>
      </c>
      <c r="EC6" s="33">
        <f>IF(EC7="",NA(),EC7)</f>
        <v>0.22</v>
      </c>
      <c r="ED6" s="33">
        <f t="shared" ref="ED6:EL6" si="14">IF(ED7="",NA(),ED7)</f>
        <v>0.47</v>
      </c>
      <c r="EE6" s="33">
        <f t="shared" si="14"/>
        <v>0.23</v>
      </c>
      <c r="EF6" s="33">
        <f t="shared" si="14"/>
        <v>0.39</v>
      </c>
      <c r="EG6" s="33">
        <f t="shared" si="14"/>
        <v>0.94</v>
      </c>
      <c r="EH6" s="33">
        <f t="shared" si="14"/>
        <v>0.5</v>
      </c>
      <c r="EI6" s="33">
        <f t="shared" si="14"/>
        <v>0.6</v>
      </c>
      <c r="EJ6" s="33">
        <f t="shared" si="14"/>
        <v>0.71</v>
      </c>
      <c r="EK6" s="33">
        <f t="shared" si="14"/>
        <v>0.68</v>
      </c>
      <c r="EL6" s="33">
        <f t="shared" si="14"/>
        <v>1.65</v>
      </c>
      <c r="EM6" s="32" t="str">
        <f>IF(EM7="","",IF(EM7="-","【-】","【"&amp;SUBSTITUTE(TEXT(EM7,"#,##0.00"),"-","△")&amp;"】"))</f>
        <v>【0.85】</v>
      </c>
    </row>
    <row r="7" spans="1:143" s="34" customFormat="1">
      <c r="A7" s="26"/>
      <c r="B7" s="35">
        <v>2015</v>
      </c>
      <c r="C7" s="35">
        <v>173860</v>
      </c>
      <c r="D7" s="35">
        <v>46</v>
      </c>
      <c r="E7" s="35">
        <v>1</v>
      </c>
      <c r="F7" s="35">
        <v>0</v>
      </c>
      <c r="G7" s="35">
        <v>1</v>
      </c>
      <c r="H7" s="35" t="s">
        <v>92</v>
      </c>
      <c r="I7" s="35" t="s">
        <v>93</v>
      </c>
      <c r="J7" s="35" t="s">
        <v>94</v>
      </c>
      <c r="K7" s="35" t="s">
        <v>95</v>
      </c>
      <c r="L7" s="35" t="s">
        <v>96</v>
      </c>
      <c r="M7" s="36" t="s">
        <v>97</v>
      </c>
      <c r="N7" s="36">
        <v>58.73</v>
      </c>
      <c r="O7" s="36">
        <v>95.27</v>
      </c>
      <c r="P7" s="36">
        <v>4208</v>
      </c>
      <c r="Q7" s="36">
        <v>13872</v>
      </c>
      <c r="R7" s="36">
        <v>111.52</v>
      </c>
      <c r="S7" s="36">
        <v>124.39</v>
      </c>
      <c r="T7" s="36">
        <v>13139</v>
      </c>
      <c r="U7" s="36">
        <v>46.3</v>
      </c>
      <c r="V7" s="36">
        <v>283.77999999999997</v>
      </c>
      <c r="W7" s="36">
        <v>103.44</v>
      </c>
      <c r="X7" s="36">
        <v>101.71</v>
      </c>
      <c r="Y7" s="36">
        <v>103.52</v>
      </c>
      <c r="Z7" s="36">
        <v>115.87</v>
      </c>
      <c r="AA7" s="36">
        <v>114.61</v>
      </c>
      <c r="AB7" s="36">
        <v>109.08</v>
      </c>
      <c r="AC7" s="36">
        <v>108.33</v>
      </c>
      <c r="AD7" s="36">
        <v>107.95</v>
      </c>
      <c r="AE7" s="36">
        <v>109.49</v>
      </c>
      <c r="AF7" s="36">
        <v>111.06</v>
      </c>
      <c r="AG7" s="36">
        <v>113.56</v>
      </c>
      <c r="AH7" s="36">
        <v>13.52</v>
      </c>
      <c r="AI7" s="36">
        <v>11.6</v>
      </c>
      <c r="AJ7" s="36">
        <v>7.47</v>
      </c>
      <c r="AK7" s="36">
        <v>0</v>
      </c>
      <c r="AL7" s="36">
        <v>0</v>
      </c>
      <c r="AM7" s="36">
        <v>16.09</v>
      </c>
      <c r="AN7" s="36">
        <v>15.69</v>
      </c>
      <c r="AO7" s="36">
        <v>13.47</v>
      </c>
      <c r="AP7" s="36">
        <v>9.49</v>
      </c>
      <c r="AQ7" s="36">
        <v>9.35</v>
      </c>
      <c r="AR7" s="36">
        <v>0.87</v>
      </c>
      <c r="AS7" s="36">
        <v>2433.92</v>
      </c>
      <c r="AT7" s="36">
        <v>5170.09</v>
      </c>
      <c r="AU7" s="36">
        <v>7041.49</v>
      </c>
      <c r="AV7" s="36">
        <v>723.02</v>
      </c>
      <c r="AW7" s="36">
        <v>769.02</v>
      </c>
      <c r="AX7" s="36">
        <v>1128.25</v>
      </c>
      <c r="AY7" s="36">
        <v>1159.4100000000001</v>
      </c>
      <c r="AZ7" s="36">
        <v>1081.23</v>
      </c>
      <c r="BA7" s="36">
        <v>406.37</v>
      </c>
      <c r="BB7" s="36">
        <v>398.29</v>
      </c>
      <c r="BC7" s="36">
        <v>262.74</v>
      </c>
      <c r="BD7" s="36">
        <v>674.91</v>
      </c>
      <c r="BE7" s="36">
        <v>651.44000000000005</v>
      </c>
      <c r="BF7" s="36">
        <v>625.09</v>
      </c>
      <c r="BG7" s="36">
        <v>603.55999999999995</v>
      </c>
      <c r="BH7" s="36">
        <v>570.38</v>
      </c>
      <c r="BI7" s="36">
        <v>474.06</v>
      </c>
      <c r="BJ7" s="36">
        <v>458</v>
      </c>
      <c r="BK7" s="36">
        <v>443.13</v>
      </c>
      <c r="BL7" s="36">
        <v>442.54</v>
      </c>
      <c r="BM7" s="36">
        <v>431</v>
      </c>
      <c r="BN7" s="36">
        <v>276.38</v>
      </c>
      <c r="BO7" s="36">
        <v>80.739999999999995</v>
      </c>
      <c r="BP7" s="36">
        <v>82.04</v>
      </c>
      <c r="BQ7" s="36">
        <v>81.8</v>
      </c>
      <c r="BR7" s="36">
        <v>97.56</v>
      </c>
      <c r="BS7" s="36">
        <v>98.24</v>
      </c>
      <c r="BT7" s="36">
        <v>96.62</v>
      </c>
      <c r="BU7" s="36">
        <v>96.27</v>
      </c>
      <c r="BV7" s="36">
        <v>95.4</v>
      </c>
      <c r="BW7" s="36">
        <v>98.6</v>
      </c>
      <c r="BX7" s="36">
        <v>100.82</v>
      </c>
      <c r="BY7" s="36">
        <v>104.99</v>
      </c>
      <c r="BZ7" s="36">
        <v>259.20999999999998</v>
      </c>
      <c r="CA7" s="36">
        <v>255.6</v>
      </c>
      <c r="CB7" s="36">
        <v>256.27</v>
      </c>
      <c r="CC7" s="36">
        <v>215.04</v>
      </c>
      <c r="CD7" s="36">
        <v>213.21</v>
      </c>
      <c r="CE7" s="36">
        <v>184.53</v>
      </c>
      <c r="CF7" s="36">
        <v>186.94</v>
      </c>
      <c r="CG7" s="36">
        <v>186.15</v>
      </c>
      <c r="CH7" s="36">
        <v>181.67</v>
      </c>
      <c r="CI7" s="36">
        <v>179.55</v>
      </c>
      <c r="CJ7" s="36">
        <v>163.72</v>
      </c>
      <c r="CK7" s="36">
        <v>42.19</v>
      </c>
      <c r="CL7" s="36">
        <v>41.4</v>
      </c>
      <c r="CM7" s="36">
        <v>40.85</v>
      </c>
      <c r="CN7" s="36">
        <v>40.79</v>
      </c>
      <c r="CO7" s="36">
        <v>41.13</v>
      </c>
      <c r="CP7" s="36">
        <v>52.9</v>
      </c>
      <c r="CQ7" s="36">
        <v>54.51</v>
      </c>
      <c r="CR7" s="36">
        <v>54.47</v>
      </c>
      <c r="CS7" s="36">
        <v>53.61</v>
      </c>
      <c r="CT7" s="36">
        <v>53.52</v>
      </c>
      <c r="CU7" s="36">
        <v>59.76</v>
      </c>
      <c r="CV7" s="36">
        <v>92.13</v>
      </c>
      <c r="CW7" s="36">
        <v>93.43</v>
      </c>
      <c r="CX7" s="36">
        <v>94.17</v>
      </c>
      <c r="CY7" s="36">
        <v>92.69</v>
      </c>
      <c r="CZ7" s="36">
        <v>91.8</v>
      </c>
      <c r="DA7" s="36">
        <v>81.63</v>
      </c>
      <c r="DB7" s="36">
        <v>81.790000000000006</v>
      </c>
      <c r="DC7" s="36">
        <v>81.459999999999994</v>
      </c>
      <c r="DD7" s="36">
        <v>81.31</v>
      </c>
      <c r="DE7" s="36">
        <v>81.459999999999994</v>
      </c>
      <c r="DF7" s="36">
        <v>89.95</v>
      </c>
      <c r="DG7" s="36">
        <v>47.79</v>
      </c>
      <c r="DH7" s="36">
        <v>50.09</v>
      </c>
      <c r="DI7" s="36">
        <v>52.37</v>
      </c>
      <c r="DJ7" s="36">
        <v>54.75</v>
      </c>
      <c r="DK7" s="36">
        <v>56.53</v>
      </c>
      <c r="DL7" s="36">
        <v>37.25</v>
      </c>
      <c r="DM7" s="36">
        <v>37.799999999999997</v>
      </c>
      <c r="DN7" s="36">
        <v>38.520000000000003</v>
      </c>
      <c r="DO7" s="36">
        <v>46.67</v>
      </c>
      <c r="DP7" s="36">
        <v>47.7</v>
      </c>
      <c r="DQ7" s="36">
        <v>47.18</v>
      </c>
      <c r="DR7" s="36">
        <v>8.0299999999999994</v>
      </c>
      <c r="DS7" s="36">
        <v>8.0299999999999994</v>
      </c>
      <c r="DT7" s="36">
        <v>8.01</v>
      </c>
      <c r="DU7" s="36">
        <v>8</v>
      </c>
      <c r="DV7" s="36">
        <v>8.61</v>
      </c>
      <c r="DW7" s="36">
        <v>7.9</v>
      </c>
      <c r="DX7" s="36">
        <v>8.2200000000000006</v>
      </c>
      <c r="DY7" s="36">
        <v>9.43</v>
      </c>
      <c r="DZ7" s="36">
        <v>10.029999999999999</v>
      </c>
      <c r="EA7" s="36">
        <v>7.26</v>
      </c>
      <c r="EB7" s="36">
        <v>13.18</v>
      </c>
      <c r="EC7" s="36">
        <v>0.22</v>
      </c>
      <c r="ED7" s="36">
        <v>0.47</v>
      </c>
      <c r="EE7" s="36">
        <v>0.23</v>
      </c>
      <c r="EF7" s="36">
        <v>0.39</v>
      </c>
      <c r="EG7" s="36">
        <v>0.94</v>
      </c>
      <c r="EH7" s="36">
        <v>0.5</v>
      </c>
      <c r="EI7" s="36">
        <v>0.6</v>
      </c>
      <c r="EJ7" s="36">
        <v>0.71</v>
      </c>
      <c r="EK7" s="36">
        <v>0.68</v>
      </c>
      <c r="EL7" s="36">
        <v>1.65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98</v>
      </c>
      <c r="C9" s="39" t="s">
        <v>99</v>
      </c>
      <c r="D9" s="39" t="s">
        <v>100</v>
      </c>
      <c r="E9" s="39" t="s">
        <v>101</v>
      </c>
      <c r="F9" s="39" t="s">
        <v>102</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法適用_水道事業</vt:lpstr>
      <vt:lpstr>データ</vt:lpstr>
      <vt:lpstr>法適用_水道事業!Print_Area</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永島　健太郎</cp:lastModifiedBy>
  <cp:lastPrinted>2017-02-10T08:14:58Z</cp:lastPrinted>
  <dcterms:created xsi:type="dcterms:W3CDTF">2017-02-01T08:40:22Z</dcterms:created>
  <dcterms:modified xsi:type="dcterms:W3CDTF">2017-02-10T08:14:59Z</dcterms:modified>
  <cp:category/>
</cp:coreProperties>
</file>