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30"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<sst xmlns="http://schemas.openxmlformats.org/spreadsheetml/2006/main" count="217" uniqueCount="106">
  <si>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</si>
  <si>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</si>
  <si>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</si>
  <si>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</si>
  <si>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</si>
  <si>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</si>
  <si>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</si>
  <si>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</si>
  <si>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</si>
  <si>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</si>
  <si>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</si>
  <si>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</si>
  <si>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</si>
  <si>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</si>
  <si>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</si>
  <si>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</si>
  <si>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</si>
  <si>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</si>
  <si>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</si>
  <si>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</si>
  <si>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</si>
  <si>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</si>
  <si>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</si>
  <si>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</si>
  <si>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</si>
  <si>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</si>
  <si>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</si>
  <si>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</si>
  <si>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</si>
  <si>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</si>
  <si>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</si>
  <si>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</si>
  <si>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</si>
  <si>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</si>
  <si>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</si>
  <si>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</si>
  <si>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</si>
  <si>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</si>
  <si>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</si>
  <si>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</si>
  <si>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</si>
  <si>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</si>
  <si>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</si>
  <si>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</si>
  <si>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</si>
  <si>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</si>
  <si>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</si>
  <si>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</si>
  <si>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</si>
  <si>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</si>
  <si>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</si>
  <si>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</si>
  <si>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</si>
  <si>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</si>
  <si>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</si>
  <si>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</si>
  <si>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</si>
  <si>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</si>
  <si>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</si>
  <si>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</si>
  <si>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</si>
  <si>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</si>
  <si>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</si>
  <si>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</si>
  <si>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</si>
  <si>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</si>
  <si>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</si>
  <si>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</si>
  <si>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</si>
  <si>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</si>
  <si>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</si>
  <si>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</si>
  <si>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</si>
  <si>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</si>
  <si>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</si>
  <si>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</si>
  <si>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</si>
  <si>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</si>
  <si>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</si>
  <si>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</si>
  <si>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</si>
  <si>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</si>
  <si>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</si>
  <si>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</si>
  <si>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</si>
  <si>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</si>
  <si>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</si>
  <si>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</si>
  <si>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</si>
  <si>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</si>
  <si>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</si>
  <si>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</si>
  <si>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中能登町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</si>
  <si>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</si>
  <si>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</si>
  <si>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</si>
  <si>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</si>
  <si>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</si>
  <si>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</si>
  <si>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</si>
  <si>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</si>
  <si>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</si>
  <si>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</si>
  <si>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①経常収支比率：人口の減少に伴う有収水量の減により年々減少傾向にあるが、今後は繰出基準内繰入金が見込まれるため、ほぼ横ばいで推移していくと見込まれる。
②累積欠損金比率：繰越利益剰余金等を上回る欠損金はないと見込まれる。
③流動比率：横ばいで推移していくものと見込まれる。
④企業債残高対給水収益比率：給水収益は年々減少傾向にある年々増加傾向にあるが、投資計画は適正であると判断できる。
⑤料金回収率：今後は更なる費用削減等の検討が必要と考える。
⑥給水原価：今後は更なる費用削減等の検討が必要と考える。
⑦施設利用率：人口の減少に伴う微減と考えられるが、施設の統廃合によりH24年度以降は60％を超える数値となっているため、適切な施設規模と判断できる。
⑧有収率：老朽管更新事業による配水管布設替工事等で使用した作業用水や漏水も考えられるが、老朽管更新事業は継続事業として計画的に行っている。有収率は改善していくものと見込まれる。</t>
    <rPh sb="1" eb="3">
      <t>ケイジョウ</t>
    </rPh>
    <rPh sb="3" eb="5">
      <t>シュウシ</t>
    </rPh>
    <rPh sb="5" eb="7">
      <t>ヒリツ</t>
    </rPh>
    <rPh sb="8" eb="10">
      <t>ジンコウ</t>
    </rPh>
    <rPh sb="11" eb="13">
      <t>ゲンショウ</t>
    </rPh>
    <rPh sb="14" eb="15">
      <t>トモナ</t>
    </rPh>
    <rPh sb="16" eb="18">
      <t>ユウシュウ</t>
    </rPh>
    <rPh sb="18" eb="20">
      <t>スイリョウ</t>
    </rPh>
    <rPh sb="21" eb="22">
      <t>ゲン</t>
    </rPh>
    <rPh sb="25" eb="27">
      <t>ネンネン</t>
    </rPh>
    <rPh sb="27" eb="29">
      <t>ゲンショウ</t>
    </rPh>
    <rPh sb="29" eb="31">
      <t>ケイコウ</t>
    </rPh>
    <rPh sb="36" eb="38">
      <t>コンゴ</t>
    </rPh>
    <rPh sb="39" eb="40">
      <t>ク</t>
    </rPh>
    <rPh sb="40" eb="41">
      <t>ダ</t>
    </rPh>
    <rPh sb="41" eb="44">
      <t>キジュンナイ</t>
    </rPh>
    <rPh sb="44" eb="46">
      <t>クリイレ</t>
    </rPh>
    <rPh sb="46" eb="47">
      <t>キン</t>
    </rPh>
    <rPh sb="48" eb="50">
      <t>ミコ</t>
    </rPh>
    <rPh sb="58" eb="59">
      <t>ヨコ</t>
    </rPh>
    <rPh sb="62" eb="64">
      <t>スイイ</t>
    </rPh>
    <rPh sb="69" eb="71">
      <t>ミコ</t>
    </rPh>
    <rPh sb="77" eb="79">
      <t>ルイセキ</t>
    </rPh>
    <rPh sb="79" eb="82">
      <t>ケッソンキン</t>
    </rPh>
    <rPh sb="82" eb="84">
      <t>ヒリツ</t>
    </rPh>
    <rPh sb="85" eb="87">
      <t>クリコシ</t>
    </rPh>
    <rPh sb="87" eb="89">
      <t>リエキ</t>
    </rPh>
    <rPh sb="89" eb="92">
      <t>ジョウヨキン</t>
    </rPh>
    <rPh sb="92" eb="93">
      <t>トウ</t>
    </rPh>
    <rPh sb="94" eb="96">
      <t>ウワマワ</t>
    </rPh>
    <rPh sb="97" eb="100">
      <t>ケッソンキン</t>
    </rPh>
    <rPh sb="104" eb="106">
      <t>ミコ</t>
    </rPh>
    <rPh sb="112" eb="114">
      <t>リュウドウ</t>
    </rPh>
    <rPh sb="114" eb="116">
      <t>ヒリツ</t>
    </rPh>
    <rPh sb="117" eb="118">
      <t>ヨコ</t>
    </rPh>
    <rPh sb="121" eb="123">
      <t>スイイ</t>
    </rPh>
    <rPh sb="130" eb="132">
      <t>ミコ</t>
    </rPh>
    <rPh sb="138" eb="140">
      <t>キギョウ</t>
    </rPh>
    <rPh sb="140" eb="141">
      <t>サイ</t>
    </rPh>
    <rPh sb="141" eb="143">
      <t>ザンダカ</t>
    </rPh>
    <rPh sb="143" eb="144">
      <t>タイ</t>
    </rPh>
    <rPh sb="144" eb="146">
      <t>キュウスイ</t>
    </rPh>
    <rPh sb="146" eb="148">
      <t>シュウエキ</t>
    </rPh>
    <rPh sb="148" eb="150">
      <t>ヒリツ</t>
    </rPh>
    <rPh sb="151" eb="153">
      <t>キュウスイ</t>
    </rPh>
    <rPh sb="153" eb="155">
      <t>シュウエキ</t>
    </rPh>
    <rPh sb="156" eb="158">
      <t>ネンネン</t>
    </rPh>
    <rPh sb="158" eb="160">
      <t>ゲンショウ</t>
    </rPh>
    <rPh sb="160" eb="162">
      <t>ケイコウ</t>
    </rPh>
    <rPh sb="165" eb="167">
      <t>ネンネン</t>
    </rPh>
    <rPh sb="167" eb="169">
      <t>ゾウカ</t>
    </rPh>
    <rPh sb="169" eb="171">
      <t>ケイコウ</t>
    </rPh>
    <rPh sb="176" eb="178">
      <t>トウシ</t>
    </rPh>
    <rPh sb="178" eb="180">
      <t>ケイカク</t>
    </rPh>
    <rPh sb="181" eb="183">
      <t>テキセイ</t>
    </rPh>
    <rPh sb="187" eb="189">
      <t>ハンダン</t>
    </rPh>
    <rPh sb="195" eb="197">
      <t>リョウキン</t>
    </rPh>
    <rPh sb="197" eb="199">
      <t>カイシュウ</t>
    </rPh>
    <rPh sb="199" eb="200">
      <t>リツ</t>
    </rPh>
    <rPh sb="201" eb="203">
      <t>コンゴ</t>
    </rPh>
    <rPh sb="204" eb="205">
      <t>サラ</t>
    </rPh>
    <rPh sb="207" eb="209">
      <t>ヒヨウ</t>
    </rPh>
    <rPh sb="209" eb="211">
      <t>サクゲン</t>
    </rPh>
    <rPh sb="211" eb="212">
      <t>トウ</t>
    </rPh>
    <rPh sb="213" eb="215">
      <t>ケントウ</t>
    </rPh>
    <rPh sb="216" eb="218">
      <t>ヒツヨウ</t>
    </rPh>
    <rPh sb="219" eb="220">
      <t>カンガ</t>
    </rPh>
    <rPh sb="225" eb="227">
      <t>キュウスイ</t>
    </rPh>
    <rPh sb="227" eb="229">
      <t>ゲンカ</t>
    </rPh>
    <rPh sb="230" eb="232">
      <t>コンゴ</t>
    </rPh>
    <rPh sb="233" eb="234">
      <t>サラ</t>
    </rPh>
    <rPh sb="236" eb="238">
      <t>ヒヨウ</t>
    </rPh>
    <rPh sb="238" eb="240">
      <t>サクゲン</t>
    </rPh>
    <rPh sb="240" eb="241">
      <t>トウ</t>
    </rPh>
    <rPh sb="242" eb="244">
      <t>ケントウ</t>
    </rPh>
    <rPh sb="245" eb="247">
      <t>ヒツヨウ</t>
    </rPh>
    <rPh sb="248" eb="249">
      <t>カンガ</t>
    </rPh>
    <rPh sb="254" eb="256">
      <t>シセツ</t>
    </rPh>
    <rPh sb="256" eb="259">
      <t>リヨウリツ</t>
    </rPh>
    <rPh sb="260" eb="262">
      <t>ジンコウ</t>
    </rPh>
    <rPh sb="263" eb="265">
      <t>ゲンショウ</t>
    </rPh>
    <rPh sb="266" eb="267">
      <t>トモナ</t>
    </rPh>
    <rPh sb="268" eb="270">
      <t>ビゲン</t>
    </rPh>
    <rPh sb="271" eb="272">
      <t>カンガ</t>
    </rPh>
    <rPh sb="278" eb="280">
      <t>シセツ</t>
    </rPh>
    <rPh sb="281" eb="284">
      <t>トウハイゴウ</t>
    </rPh>
    <rPh sb="290" eb="292">
      <t>ネンド</t>
    </rPh>
    <rPh sb="292" eb="294">
      <t>イコウ</t>
    </rPh>
    <rPh sb="299" eb="300">
      <t>コ</t>
    </rPh>
    <rPh sb="302" eb="304">
      <t>スウチ</t>
    </rPh>
    <rPh sb="313" eb="315">
      <t>テキセツ</t>
    </rPh>
    <rPh sb="316" eb="318">
      <t>シセツ</t>
    </rPh>
    <rPh sb="318" eb="320">
      <t>キボ</t>
    </rPh>
    <rPh sb="321" eb="323">
      <t>ハンダン</t>
    </rPh>
    <rPh sb="329" eb="331">
      <t>ユウシュウ</t>
    </rPh>
    <rPh sb="331" eb="332">
      <t>リツ</t>
    </rPh>
    <rPh sb="333" eb="335">
      <t>ロウキュウ</t>
    </rPh>
    <rPh sb="335" eb="336">
      <t>カン</t>
    </rPh>
    <rPh sb="336" eb="338">
      <t>コウシン</t>
    </rPh>
    <rPh sb="338" eb="340">
      <t>ジギョウ</t>
    </rPh>
    <rPh sb="343" eb="346">
      <t>ハイスイカン</t>
    </rPh>
    <rPh sb="346" eb="348">
      <t>フセツ</t>
    </rPh>
    <rPh sb="348" eb="349">
      <t>カ</t>
    </rPh>
    <rPh sb="349" eb="351">
      <t>コウジ</t>
    </rPh>
    <rPh sb="351" eb="352">
      <t>トウ</t>
    </rPh>
    <rPh sb="353" eb="355">
      <t>シヨウ</t>
    </rPh>
    <rPh sb="357" eb="360">
      <t>サギョウヨウ</t>
    </rPh>
    <rPh sb="372" eb="374">
      <t>ロウキュウ</t>
    </rPh>
    <rPh sb="374" eb="375">
      <t>カン</t>
    </rPh>
    <rPh sb="375" eb="377">
      <t>コウシン</t>
    </rPh>
    <rPh sb="377" eb="379">
      <t>ジギョウ</t>
    </rPh>
    <rPh sb="380" eb="382">
      <t>ケイゾク</t>
    </rPh>
    <rPh sb="382" eb="384">
      <t>ジギョウ</t>
    </rPh>
    <rPh sb="387" eb="390">
      <t>ケイカクテキ</t>
    </rPh>
    <rPh sb="391" eb="392">
      <t>オコナ</t>
    </rPh>
    <rPh sb="397" eb="399">
      <t>ユウシュウ</t>
    </rPh>
    <rPh sb="399" eb="400">
      <t>リツ</t>
    </rPh>
    <rPh sb="401" eb="403">
      <t>カイゼン</t>
    </rPh>
    <rPh sb="410" eb="412">
      <t>ミコ</t>
    </rPh>
    <phoneticPr fontId="4"/>
  </si>
  <si>
    <t>①有形固定資産減価償却率：微増しているものの、老朽管更新事業を計画的に進めているため、横ばいで推移していくと見込まれる。
②管路経年化率：法定耐用年数を経過した管路はなく、管路の更新が適正と判断できる。
③管路更新率：前年度より数値は低いものの、老朽管更新事業を計画的に進めているため、投資計画は適正と判断できる。</t>
    <rPh sb="1" eb="3">
      <t>ユウケイ</t>
    </rPh>
    <rPh sb="3" eb="5">
      <t>コテイ</t>
    </rPh>
    <rPh sb="5" eb="7">
      <t>シサン</t>
    </rPh>
    <rPh sb="7" eb="9">
      <t>ゲンカ</t>
    </rPh>
    <rPh sb="9" eb="11">
      <t>ショウキャク</t>
    </rPh>
    <rPh sb="11" eb="12">
      <t>リツ</t>
    </rPh>
    <rPh sb="13" eb="15">
      <t>ビゾウ</t>
    </rPh>
    <rPh sb="23" eb="25">
      <t>ロウキュウ</t>
    </rPh>
    <rPh sb="25" eb="26">
      <t>カン</t>
    </rPh>
    <rPh sb="26" eb="28">
      <t>コウシン</t>
    </rPh>
    <rPh sb="28" eb="30">
      <t>ジギョウ</t>
    </rPh>
    <rPh sb="31" eb="34">
      <t>ケイカクテキ</t>
    </rPh>
    <rPh sb="35" eb="36">
      <t>スス</t>
    </rPh>
    <rPh sb="43" eb="44">
      <t>ヨコ</t>
    </rPh>
    <rPh sb="47" eb="49">
      <t>スイイ</t>
    </rPh>
    <rPh sb="54" eb="56">
      <t>ミコ</t>
    </rPh>
    <rPh sb="62" eb="64">
      <t>カンロ</t>
    </rPh>
    <rPh sb="64" eb="67">
      <t>ケイネンカ</t>
    </rPh>
    <rPh sb="67" eb="68">
      <t>リツ</t>
    </rPh>
    <rPh sb="69" eb="71">
      <t>ホウテイ</t>
    </rPh>
    <rPh sb="71" eb="73">
      <t>タイヨウ</t>
    </rPh>
    <rPh sb="73" eb="75">
      <t>ネンスウ</t>
    </rPh>
    <rPh sb="76" eb="78">
      <t>ケイカ</t>
    </rPh>
    <rPh sb="80" eb="82">
      <t>カンロ</t>
    </rPh>
    <rPh sb="86" eb="88">
      <t>カンロ</t>
    </rPh>
    <rPh sb="89" eb="91">
      <t>コウシン</t>
    </rPh>
    <rPh sb="92" eb="94">
      <t>テキセイ</t>
    </rPh>
    <rPh sb="95" eb="97">
      <t>ハンダン</t>
    </rPh>
    <rPh sb="103" eb="105">
      <t>カンロ</t>
    </rPh>
    <rPh sb="105" eb="107">
      <t>コウシン</t>
    </rPh>
    <rPh sb="107" eb="108">
      <t>リツ</t>
    </rPh>
    <rPh sb="109" eb="112">
      <t>ゼンネンド</t>
    </rPh>
    <rPh sb="114" eb="116">
      <t>スウチ</t>
    </rPh>
    <rPh sb="117" eb="118">
      <t>ヒク</t>
    </rPh>
    <rPh sb="131" eb="134">
      <t>ケイカクテキ</t>
    </rPh>
    <rPh sb="135" eb="136">
      <t>スス</t>
    </rPh>
    <rPh sb="143" eb="145">
      <t>トウシ</t>
    </rPh>
    <rPh sb="145" eb="147">
      <t>ケイカク</t>
    </rPh>
    <rPh sb="148" eb="150">
      <t>テキセイ</t>
    </rPh>
    <rPh sb="151" eb="153">
      <t>ハンダン</t>
    </rPh>
    <phoneticPr fontId="4"/>
  </si>
  <si>
    <t>経営の健全性・効率性及び老朽化の状況それぞれを見ても、ほぼ適正な水準を保っていると見受けられる。しかしながら、人口の減少に伴い有収水量は年々減少傾向にあり、給水収益は伸び悩んでいることから、適正な施設の維持管理に努め漏水の対策も講じる必要があると考える。なお、平成29年度に策定予定の経営戦略では、投資及び財政計画に沿った経営基盤の強化及び財政マネジメントの向上に取り組む。</t>
    <rPh sb="0" eb="2">
      <t>ケイエイ</t>
    </rPh>
    <rPh sb="3" eb="6">
      <t>ケンゼンセイ</t>
    </rPh>
    <rPh sb="7" eb="10">
      <t>コウリツセイ</t>
    </rPh>
    <rPh sb="10" eb="11">
      <t>オヨ</t>
    </rPh>
    <rPh sb="12" eb="15">
      <t>ロウキュウカ</t>
    </rPh>
    <rPh sb="16" eb="18">
      <t>ジョウキョウ</t>
    </rPh>
    <rPh sb="23" eb="24">
      <t>ミ</t>
    </rPh>
    <rPh sb="29" eb="31">
      <t>テキセイ</t>
    </rPh>
    <rPh sb="32" eb="34">
      <t>スイジュン</t>
    </rPh>
    <rPh sb="35" eb="36">
      <t>タモ</t>
    </rPh>
    <rPh sb="41" eb="43">
      <t>ミウ</t>
    </rPh>
    <rPh sb="55" eb="57">
      <t>ジンコウ</t>
    </rPh>
    <rPh sb="58" eb="60">
      <t>ゲンショウ</t>
    </rPh>
    <rPh sb="61" eb="62">
      <t>トモナ</t>
    </rPh>
    <rPh sb="63" eb="65">
      <t>ユウシュウ</t>
    </rPh>
    <rPh sb="65" eb="67">
      <t>スイリョウ</t>
    </rPh>
    <rPh sb="68" eb="70">
      <t>ネンネン</t>
    </rPh>
    <rPh sb="70" eb="72">
      <t>ゲンショウ</t>
    </rPh>
    <rPh sb="72" eb="74">
      <t>ケイコウ</t>
    </rPh>
    <rPh sb="78" eb="80">
      <t>キュウスイ</t>
    </rPh>
    <rPh sb="80" eb="82">
      <t>シュウエキ</t>
    </rPh>
    <rPh sb="83" eb="84">
      <t>ノ</t>
    </rPh>
    <rPh sb="85" eb="86">
      <t>ナヤ</t>
    </rPh>
    <rPh sb="95" eb="97">
      <t>テキセイ</t>
    </rPh>
    <rPh sb="98" eb="100">
      <t>シセツ</t>
    </rPh>
    <rPh sb="101" eb="103">
      <t>イジ</t>
    </rPh>
    <rPh sb="103" eb="105">
      <t>カンリ</t>
    </rPh>
    <rPh sb="106" eb="107">
      <t>ツト</t>
    </rPh>
    <rPh sb="108" eb="110">
      <t>ロウスイ</t>
    </rPh>
    <rPh sb="111" eb="113">
      <t>タイサク</t>
    </rPh>
    <rPh sb="114" eb="115">
      <t>コウ</t>
    </rPh>
    <rPh sb="117" eb="119">
      <t>ヒツヨウ</t>
    </rPh>
    <rPh sb="123" eb="124">
      <t>カンガ</t>
    </rPh>
    <rPh sb="130" eb="132">
      <t>ヘイセイ</t>
    </rPh>
    <rPh sb="134" eb="136">
      <t>ネンド</t>
    </rPh>
    <rPh sb="137" eb="139">
      <t>サクテイ</t>
    </rPh>
    <rPh sb="139" eb="141">
      <t>ヨテイ</t>
    </rPh>
    <rPh sb="142" eb="144">
      <t>ケイエイ</t>
    </rPh>
    <rPh sb="144" eb="146">
      <t>センリャク</t>
    </rPh>
    <rPh sb="149" eb="151">
      <t>トウシ</t>
    </rPh>
    <rPh sb="151" eb="152">
      <t>オヨ</t>
    </rPh>
    <rPh sb="153" eb="155">
      <t>ザイセイ</t>
    </rPh>
    <rPh sb="155" eb="157">
      <t>ケイカク</t>
    </rPh>
    <rPh sb="158" eb="159">
      <t>ソ</t>
    </rPh>
    <rPh sb="161" eb="163">
      <t>ケイエイ</t>
    </rPh>
    <rPh sb="163" eb="165">
      <t>キバン</t>
    </rPh>
    <rPh sb="166" eb="168">
      <t>キョウカ</t>
    </rPh>
    <rPh sb="168" eb="169">
      <t>オヨ</t>
    </rPh>
    <rPh sb="170" eb="172">
      <t>ザイセイ</t>
    </rPh>
    <rPh sb="179" eb="181">
      <t>コウジョウ</t>
    </rPh>
    <rPh sb="182" eb="183">
      <t>ト</t>
    </rPh>
    <rPh sb="184" eb="185">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</si>
</sst>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1.43</c:v>
                </c:pt>
                <c:pt idx="1">
                  <c:v>1.64</c:v>
                </c:pt>
                <c:pt idx="2">
                  <c:v>1.58</c:v>
                </c:pt>
                <c:pt idx="3">
                  <c:v>2.78</c:v>
                </c:pt>
                <c:pt idx="4">
                  <c:v>1.61</c:v>
                </c:pt>
              </c:numCache>
            </c:numRef>
          </c:val>
        </c:ser>
        <c:dLbls>
          <c:showLegendKey val="0"/>
          <c:showVal val="0"/>
          <c:showCatName val="0"/>
          <c:showSerName val="0"/>
          <c:showPercent val="0"/>
          <c:showBubbleSize val="0"/>
        </c:dLbls>
        <c:gapWidth val="150"/>
        <c:axId val="114263936"/>
        <c:axId val="11553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14263936"/>
        <c:axId val="115532160"/>
      </c:lineChart>
      <c:dateAx>
        <c:axId val="114263936"/>
        <c:scaling>
          <c:orientation val="minMax"/>
        </c:scaling>
        <c:delete val="1"/>
        <c:axPos val="b"/>
        <c:numFmt formatCode="ge" sourceLinked="1"/>
        <c:majorTickMark val="none"/>
        <c:minorTickMark val="none"/>
        <c:tickLblPos val="none"/>
        <c:crossAx val="115532160"/>
        <c:crosses val="autoZero"/>
        <c:auto val="1"/>
        <c:lblOffset val="100"/>
        <c:baseTimeUnit val="years"/>
      </c:dateAx>
      <c:valAx>
        <c:axId val="11553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39.450000000000003</c:v>
                </c:pt>
                <c:pt idx="1">
                  <c:v>64.319999999999993</c:v>
                </c:pt>
                <c:pt idx="2">
                  <c:v>64.22</c:v>
                </c:pt>
                <c:pt idx="3">
                  <c:v>64.400000000000006</c:v>
                </c:pt>
                <c:pt idx="4">
                  <c:v>61.59</c:v>
                </c:pt>
              </c:numCache>
            </c:numRef>
          </c:val>
        </c:ser>
        <c:dLbls>
          <c:showLegendKey val="0"/>
          <c:showVal val="0"/>
          <c:showCatName val="0"/>
          <c:showSerName val="0"/>
          <c:showPercent val="0"/>
          <c:showBubbleSize val="0"/>
        </c:dLbls>
        <c:gapWidth val="150"/>
        <c:axId val="117308416"/>
        <c:axId val="11738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17308416"/>
        <c:axId val="117388416"/>
      </c:lineChart>
      <c:dateAx>
        <c:axId val="117308416"/>
        <c:scaling>
          <c:orientation val="minMax"/>
        </c:scaling>
        <c:delete val="1"/>
        <c:axPos val="b"/>
        <c:numFmt formatCode="ge" sourceLinked="1"/>
        <c:majorTickMark val="none"/>
        <c:minorTickMark val="none"/>
        <c:tickLblPos val="none"/>
        <c:crossAx val="117388416"/>
        <c:crosses val="autoZero"/>
        <c:auto val="1"/>
        <c:lblOffset val="100"/>
        <c:baseTimeUnit val="years"/>
      </c:dateAx>
      <c:valAx>
        <c:axId val="11738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0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92.2</c:v>
                </c:pt>
                <c:pt idx="1">
                  <c:v>88.6</c:v>
                </c:pt>
                <c:pt idx="2">
                  <c:v>86.07</c:v>
                </c:pt>
                <c:pt idx="3">
                  <c:v>84.74</c:v>
                </c:pt>
                <c:pt idx="4">
                  <c:v>87.36</c:v>
                </c:pt>
              </c:numCache>
            </c:numRef>
          </c:val>
        </c:ser>
        <c:dLbls>
          <c:showLegendKey val="0"/>
          <c:showVal val="0"/>
          <c:showCatName val="0"/>
          <c:showSerName val="0"/>
          <c:showPercent val="0"/>
          <c:showBubbleSize val="0"/>
        </c:dLbls>
        <c:gapWidth val="150"/>
        <c:axId val="117398144"/>
        <c:axId val="11741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17398144"/>
        <c:axId val="117416704"/>
      </c:lineChart>
      <c:dateAx>
        <c:axId val="117398144"/>
        <c:scaling>
          <c:orientation val="minMax"/>
        </c:scaling>
        <c:delete val="1"/>
        <c:axPos val="b"/>
        <c:numFmt formatCode="ge" sourceLinked="1"/>
        <c:majorTickMark val="none"/>
        <c:minorTickMark val="none"/>
        <c:tickLblPos val="none"/>
        <c:crossAx val="117416704"/>
        <c:crosses val="autoZero"/>
        <c:auto val="1"/>
        <c:lblOffset val="100"/>
        <c:baseTimeUnit val="years"/>
      </c:dateAx>
      <c:valAx>
        <c:axId val="11741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94.85</c:v>
                </c:pt>
                <c:pt idx="1">
                  <c:v>95.5</c:v>
                </c:pt>
                <c:pt idx="2">
                  <c:v>87.77</c:v>
                </c:pt>
                <c:pt idx="3">
                  <c:v>102.3</c:v>
                </c:pt>
                <c:pt idx="4">
                  <c:v>101.4</c:v>
                </c:pt>
              </c:numCache>
            </c:numRef>
          </c:val>
        </c:ser>
        <c:dLbls>
          <c:showLegendKey val="0"/>
          <c:showVal val="0"/>
          <c:showCatName val="0"/>
          <c:showSerName val="0"/>
          <c:showPercent val="0"/>
          <c:showBubbleSize val="0"/>
        </c:dLbls>
        <c:gapWidth val="150"/>
        <c:axId val="114424064"/>
        <c:axId val="11548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14424064"/>
        <c:axId val="115487104"/>
      </c:lineChart>
      <c:dateAx>
        <c:axId val="114424064"/>
        <c:scaling>
          <c:orientation val="minMax"/>
        </c:scaling>
        <c:delete val="1"/>
        <c:axPos val="b"/>
        <c:numFmt formatCode="ge" sourceLinked="1"/>
        <c:majorTickMark val="none"/>
        <c:minorTickMark val="none"/>
        <c:tickLblPos val="none"/>
        <c:crossAx val="115487104"/>
        <c:crosses val="autoZero"/>
        <c:auto val="1"/>
        <c:lblOffset val="100"/>
        <c:baseTimeUnit val="years"/>
      </c:dateAx>
      <c:valAx>
        <c:axId val="115487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42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25.52</c:v>
                </c:pt>
                <c:pt idx="1">
                  <c:v>24.19</c:v>
                </c:pt>
                <c:pt idx="2">
                  <c:v>25.2</c:v>
                </c:pt>
                <c:pt idx="3">
                  <c:v>27.74</c:v>
                </c:pt>
                <c:pt idx="4">
                  <c:v>29.21</c:v>
                </c:pt>
              </c:numCache>
            </c:numRef>
          </c:val>
        </c:ser>
        <c:dLbls>
          <c:showLegendKey val="0"/>
          <c:showVal val="0"/>
          <c:showCatName val="0"/>
          <c:showSerName val="0"/>
          <c:showPercent val="0"/>
          <c:showBubbleSize val="0"/>
        </c:dLbls>
        <c:gapWidth val="150"/>
        <c:axId val="115545984"/>
        <c:axId val="11555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15545984"/>
        <c:axId val="115556352"/>
      </c:lineChart>
      <c:dateAx>
        <c:axId val="115545984"/>
        <c:scaling>
          <c:orientation val="minMax"/>
        </c:scaling>
        <c:delete val="1"/>
        <c:axPos val="b"/>
        <c:numFmt formatCode="ge" sourceLinked="1"/>
        <c:majorTickMark val="none"/>
        <c:minorTickMark val="none"/>
        <c:tickLblPos val="none"/>
        <c:crossAx val="115556352"/>
        <c:crosses val="autoZero"/>
        <c:auto val="1"/>
        <c:lblOffset val="100"/>
        <c:baseTimeUnit val="years"/>
      </c:dateAx>
      <c:valAx>
        <c:axId val="1155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5676672"/>
        <c:axId val="11567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15676672"/>
        <c:axId val="115678592"/>
      </c:lineChart>
      <c:dateAx>
        <c:axId val="115676672"/>
        <c:scaling>
          <c:orientation val="minMax"/>
        </c:scaling>
        <c:delete val="1"/>
        <c:axPos val="b"/>
        <c:numFmt formatCode="ge" sourceLinked="1"/>
        <c:majorTickMark val="none"/>
        <c:minorTickMark val="none"/>
        <c:tickLblPos val="none"/>
        <c:crossAx val="115678592"/>
        <c:crosses val="autoZero"/>
        <c:auto val="1"/>
        <c:lblOffset val="100"/>
        <c:baseTimeUnit val="years"/>
      </c:dateAx>
      <c:valAx>
        <c:axId val="11567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7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5.48</c:v>
                </c:pt>
                <c:pt idx="1">
                  <c:v>5.05</c:v>
                </c:pt>
                <c:pt idx="2">
                  <c:v>14.1</c:v>
                </c:pt>
                <c:pt idx="3" formatCode="#,##0.00;&quot;△&quot;#,##0.00">
                  <c:v>0</c:v>
                </c:pt>
                <c:pt idx="4" formatCode="#,##0.00;&quot;△&quot;#,##0.00">
                  <c:v>0</c:v>
                </c:pt>
              </c:numCache>
            </c:numRef>
          </c:val>
        </c:ser>
        <c:dLbls>
          <c:showLegendKey val="0"/>
          <c:showVal val="0"/>
          <c:showCatName val="0"/>
          <c:showSerName val="0"/>
          <c:showPercent val="0"/>
          <c:showBubbleSize val="0"/>
        </c:dLbls>
        <c:gapWidth val="150"/>
        <c:axId val="115725440"/>
        <c:axId val="11572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15725440"/>
        <c:axId val="115727360"/>
      </c:lineChart>
      <c:dateAx>
        <c:axId val="115725440"/>
        <c:scaling>
          <c:orientation val="minMax"/>
        </c:scaling>
        <c:delete val="1"/>
        <c:axPos val="b"/>
        <c:numFmt formatCode="ge" sourceLinked="1"/>
        <c:majorTickMark val="none"/>
        <c:minorTickMark val="none"/>
        <c:tickLblPos val="none"/>
        <c:crossAx val="115727360"/>
        <c:crosses val="autoZero"/>
        <c:auto val="1"/>
        <c:lblOffset val="100"/>
        <c:baseTimeUnit val="years"/>
      </c:dateAx>
      <c:valAx>
        <c:axId val="115727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7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350.72</c:v>
                </c:pt>
                <c:pt idx="1">
                  <c:v>227.72</c:v>
                </c:pt>
                <c:pt idx="2">
                  <c:v>332.57</c:v>
                </c:pt>
                <c:pt idx="3">
                  <c:v>400.6</c:v>
                </c:pt>
                <c:pt idx="4">
                  <c:v>515.42999999999995</c:v>
                </c:pt>
              </c:numCache>
            </c:numRef>
          </c:val>
        </c:ser>
        <c:dLbls>
          <c:showLegendKey val="0"/>
          <c:showVal val="0"/>
          <c:showCatName val="0"/>
          <c:showSerName val="0"/>
          <c:showPercent val="0"/>
          <c:showBubbleSize val="0"/>
        </c:dLbls>
        <c:gapWidth val="150"/>
        <c:axId val="115835648"/>
        <c:axId val="11583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15835648"/>
        <c:axId val="115837568"/>
      </c:lineChart>
      <c:dateAx>
        <c:axId val="115835648"/>
        <c:scaling>
          <c:orientation val="minMax"/>
        </c:scaling>
        <c:delete val="1"/>
        <c:axPos val="b"/>
        <c:numFmt formatCode="ge" sourceLinked="1"/>
        <c:majorTickMark val="none"/>
        <c:minorTickMark val="none"/>
        <c:tickLblPos val="none"/>
        <c:crossAx val="115837568"/>
        <c:crosses val="autoZero"/>
        <c:auto val="1"/>
        <c:lblOffset val="100"/>
        <c:baseTimeUnit val="years"/>
      </c:dateAx>
      <c:valAx>
        <c:axId val="115837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8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751.85</c:v>
                </c:pt>
                <c:pt idx="1">
                  <c:v>864.46</c:v>
                </c:pt>
                <c:pt idx="2">
                  <c:v>926.97</c:v>
                </c:pt>
                <c:pt idx="3">
                  <c:v>997.09</c:v>
                </c:pt>
                <c:pt idx="4">
                  <c:v>1058.97</c:v>
                </c:pt>
              </c:numCache>
            </c:numRef>
          </c:val>
        </c:ser>
        <c:dLbls>
          <c:showLegendKey val="0"/>
          <c:showVal val="0"/>
          <c:showCatName val="0"/>
          <c:showSerName val="0"/>
          <c:showPercent val="0"/>
          <c:showBubbleSize val="0"/>
        </c:dLbls>
        <c:gapWidth val="150"/>
        <c:axId val="115904896"/>
        <c:axId val="1159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15904896"/>
        <c:axId val="115906816"/>
      </c:lineChart>
      <c:dateAx>
        <c:axId val="115904896"/>
        <c:scaling>
          <c:orientation val="minMax"/>
        </c:scaling>
        <c:delete val="1"/>
        <c:axPos val="b"/>
        <c:numFmt formatCode="ge" sourceLinked="1"/>
        <c:majorTickMark val="none"/>
        <c:minorTickMark val="none"/>
        <c:tickLblPos val="none"/>
        <c:crossAx val="115906816"/>
        <c:crosses val="autoZero"/>
        <c:auto val="1"/>
        <c:lblOffset val="100"/>
        <c:baseTimeUnit val="years"/>
      </c:dateAx>
      <c:valAx>
        <c:axId val="115906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9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92.74</c:v>
                </c:pt>
                <c:pt idx="1">
                  <c:v>92.76</c:v>
                </c:pt>
                <c:pt idx="2">
                  <c:v>85.82</c:v>
                </c:pt>
                <c:pt idx="3">
                  <c:v>100.95</c:v>
                </c:pt>
                <c:pt idx="4">
                  <c:v>99.58</c:v>
                </c:pt>
              </c:numCache>
            </c:numRef>
          </c:val>
        </c:ser>
        <c:dLbls>
          <c:showLegendKey val="0"/>
          <c:showVal val="0"/>
          <c:showCatName val="0"/>
          <c:showSerName val="0"/>
          <c:showPercent val="0"/>
          <c:showBubbleSize val="0"/>
        </c:dLbls>
        <c:gapWidth val="150"/>
        <c:axId val="117252096"/>
        <c:axId val="11725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17252096"/>
        <c:axId val="117254016"/>
      </c:lineChart>
      <c:dateAx>
        <c:axId val="117252096"/>
        <c:scaling>
          <c:orientation val="minMax"/>
        </c:scaling>
        <c:delete val="1"/>
        <c:axPos val="b"/>
        <c:numFmt formatCode="ge" sourceLinked="1"/>
        <c:majorTickMark val="none"/>
        <c:minorTickMark val="none"/>
        <c:tickLblPos val="none"/>
        <c:crossAx val="117254016"/>
        <c:crosses val="autoZero"/>
        <c:auto val="1"/>
        <c:lblOffset val="100"/>
        <c:baseTimeUnit val="years"/>
      </c:dateAx>
      <c:valAx>
        <c:axId val="11725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155.1</c:v>
                </c:pt>
                <c:pt idx="1">
                  <c:v>155.36000000000001</c:v>
                </c:pt>
                <c:pt idx="2">
                  <c:v>168.67</c:v>
                </c:pt>
                <c:pt idx="3">
                  <c:v>143.59</c:v>
                </c:pt>
                <c:pt idx="4">
                  <c:v>145.79</c:v>
                </c:pt>
              </c:numCache>
            </c:numRef>
          </c:val>
        </c:ser>
        <c:dLbls>
          <c:showLegendKey val="0"/>
          <c:showVal val="0"/>
          <c:showCatName val="0"/>
          <c:showSerName val="0"/>
          <c:showPercent val="0"/>
          <c:showBubbleSize val="0"/>
        </c:dLbls>
        <c:gapWidth val="150"/>
        <c:axId val="117280128"/>
        <c:axId val="1172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17280128"/>
        <c:axId val="117282304"/>
      </c:lineChart>
      <c:dateAx>
        <c:axId val="117280128"/>
        <c:scaling>
          <c:orientation val="minMax"/>
        </c:scaling>
        <c:delete val="1"/>
        <c:axPos val="b"/>
        <c:numFmt formatCode="ge" sourceLinked="1"/>
        <c:majorTickMark val="none"/>
        <c:minorTickMark val="none"/>
        <c:tickLblPos val="none"/>
        <c:crossAx val="117282304"/>
        <c:crosses val="autoZero"/>
        <c:auto val="1"/>
        <c:lblOffset val="100"/>
        <c:baseTimeUnit val="years"/>
      </c:dateAx>
      <c:valAx>
        <c:axId val="1172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8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T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石川県　中能登町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18717</v>
      </c>
      <c r="AJ8" s="75"/>
      <c r="AK8" s="75"/>
      <c r="AL8" s="75"/>
      <c r="AM8" s="75"/>
      <c r="AN8" s="75"/>
      <c r="AO8" s="75"/>
      <c r="AP8" s="76"/>
      <c r="AQ8" s="57">
        <f>データ!R6</f>
        <v>89.45</v>
      </c>
      <c r="AR8" s="57"/>
      <c r="AS8" s="57"/>
      <c r="AT8" s="57"/>
      <c r="AU8" s="57"/>
      <c r="AV8" s="57"/>
      <c r="AW8" s="57"/>
      <c r="AX8" s="57"/>
      <c r="AY8" s="57">
        <f>データ!S6</f>
        <v>209.25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65.58</v>
      </c>
      <c r="K10" s="57"/>
      <c r="L10" s="57"/>
      <c r="M10" s="57"/>
      <c r="N10" s="57"/>
      <c r="O10" s="57"/>
      <c r="P10" s="57"/>
      <c r="Q10" s="57"/>
      <c r="R10" s="57">
        <f>データ!O6</f>
        <v>99.25</v>
      </c>
      <c r="S10" s="57"/>
      <c r="T10" s="57"/>
      <c r="U10" s="57"/>
      <c r="V10" s="57"/>
      <c r="W10" s="57"/>
      <c r="X10" s="57"/>
      <c r="Y10" s="57"/>
      <c r="Z10" s="65">
        <f>データ!P6</f>
        <v>2862</v>
      </c>
      <c r="AA10" s="65"/>
      <c r="AB10" s="65"/>
      <c r="AC10" s="65"/>
      <c r="AD10" s="65"/>
      <c r="AE10" s="65"/>
      <c r="AF10" s="65"/>
      <c r="AG10" s="65"/>
      <c r="AH10" s="2"/>
      <c r="AI10" s="65">
        <f>データ!T6</f>
        <v>18479</v>
      </c>
      <c r="AJ10" s="65"/>
      <c r="AK10" s="65"/>
      <c r="AL10" s="65"/>
      <c r="AM10" s="65"/>
      <c r="AN10" s="65"/>
      <c r="AO10" s="65"/>
      <c r="AP10" s="65"/>
      <c r="AQ10" s="57">
        <f>データ!U6</f>
        <v>34.86</v>
      </c>
      <c r="AR10" s="57"/>
      <c r="AS10" s="57"/>
      <c r="AT10" s="57"/>
      <c r="AU10" s="57"/>
      <c r="AV10" s="57"/>
      <c r="AW10" s="57"/>
      <c r="AX10" s="57"/>
      <c r="AY10" s="57">
        <f>データ!V6</f>
        <v>530.09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103</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174076</v>
      </c>
      <c r="D6" s="31">
        <f t="shared" si="3"/>
        <v>46</v>
      </c>
      <c r="E6" s="31">
        <f t="shared" si="3"/>
        <v>1</v>
      </c>
      <c r="F6" s="31">
        <f t="shared" si="3"/>
        <v>0</v>
      </c>
      <c r="G6" s="31">
        <f t="shared" si="3"/>
        <v>1</v>
      </c>
      <c r="H6" s="31" t="str">
        <f t="shared" si="3"/>
        <v>石川県　中能登町</v>
      </c>
      <c r="I6" s="31" t="str">
        <f t="shared" si="3"/>
        <v>法適用</v>
      </c>
      <c r="J6" s="31" t="str">
        <f t="shared" si="3"/>
        <v>水道事業</v>
      </c>
      <c r="K6" s="31" t="str">
        <f t="shared" si="3"/>
        <v>末端給水事業</v>
      </c>
      <c r="L6" s="31" t="str">
        <f t="shared" si="3"/>
        <v>A6</v>
      </c>
      <c r="M6" s="32" t="str">
        <f t="shared" si="3"/>
        <v>-</v>
      </c>
      <c r="N6" s="32">
        <f t="shared" si="3"/>
        <v>65.58</v>
      </c>
      <c r="O6" s="32">
        <f t="shared" si="3"/>
        <v>99.25</v>
      </c>
      <c r="P6" s="32">
        <f t="shared" si="3"/>
        <v>2862</v>
      </c>
      <c r="Q6" s="32">
        <f t="shared" si="3"/>
        <v>18717</v>
      </c>
      <c r="R6" s="32">
        <f t="shared" si="3"/>
        <v>89.45</v>
      </c>
      <c r="S6" s="32">
        <f t="shared" si="3"/>
        <v>209.25</v>
      </c>
      <c r="T6" s="32">
        <f t="shared" si="3"/>
        <v>18479</v>
      </c>
      <c r="U6" s="32">
        <f t="shared" si="3"/>
        <v>34.86</v>
      </c>
      <c r="V6" s="32">
        <f t="shared" si="3"/>
        <v>530.09</v>
      </c>
      <c r="W6" s="33">
        <f>IF(W7="",NA(),W7)</f>
        <v>94.85</v>
      </c>
      <c r="X6" s="33">
        <f t="shared" ref="X6:AF6" si="4">IF(X7="",NA(),X7)</f>
        <v>95.5</v>
      </c>
      <c r="Y6" s="33">
        <f t="shared" si="4"/>
        <v>87.77</v>
      </c>
      <c r="Z6" s="33">
        <f t="shared" si="4"/>
        <v>102.3</v>
      </c>
      <c r="AA6" s="33">
        <f t="shared" si="4"/>
        <v>101.4</v>
      </c>
      <c r="AB6" s="33">
        <f t="shared" si="4"/>
        <v>107.37</v>
      </c>
      <c r="AC6" s="33">
        <f t="shared" si="4"/>
        <v>107.57</v>
      </c>
      <c r="AD6" s="33">
        <f t="shared" si="4"/>
        <v>106.55</v>
      </c>
      <c r="AE6" s="33">
        <f t="shared" si="4"/>
        <v>110.01</v>
      </c>
      <c r="AF6" s="33">
        <f t="shared" si="4"/>
        <v>111.21</v>
      </c>
      <c r="AG6" s="32" t="str">
        <f>IF(AG7="","",IF(AG7="-","【-】","【"&amp;SUBSTITUTE(TEXT(AG7,"#,##0.00"),"-","△")&amp;"】"))</f>
        <v>【113.56】</v>
      </c>
      <c r="AH6" s="33">
        <f>IF(AH7="",NA(),AH7)</f>
        <v>5.48</v>
      </c>
      <c r="AI6" s="33">
        <f t="shared" ref="AI6:AQ6" si="5">IF(AI7="",NA(),AI7)</f>
        <v>5.05</v>
      </c>
      <c r="AJ6" s="33">
        <f t="shared" si="5"/>
        <v>14.1</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350.72</v>
      </c>
      <c r="AT6" s="33">
        <f t="shared" ref="AT6:BB6" si="6">IF(AT7="",NA(),AT7)</f>
        <v>227.72</v>
      </c>
      <c r="AU6" s="33">
        <f t="shared" si="6"/>
        <v>332.57</v>
      </c>
      <c r="AV6" s="33">
        <f t="shared" si="6"/>
        <v>400.6</v>
      </c>
      <c r="AW6" s="33">
        <f t="shared" si="6"/>
        <v>515.42999999999995</v>
      </c>
      <c r="AX6" s="33">
        <f t="shared" si="6"/>
        <v>995.5</v>
      </c>
      <c r="AY6" s="33">
        <f t="shared" si="6"/>
        <v>915.5</v>
      </c>
      <c r="AZ6" s="33">
        <f t="shared" si="6"/>
        <v>963.24</v>
      </c>
      <c r="BA6" s="33">
        <f t="shared" si="6"/>
        <v>381.53</v>
      </c>
      <c r="BB6" s="33">
        <f t="shared" si="6"/>
        <v>391.54</v>
      </c>
      <c r="BC6" s="32" t="str">
        <f>IF(BC7="","",IF(BC7="-","【-】","【"&amp;SUBSTITUTE(TEXT(BC7,"#,##0.00"),"-","△")&amp;"】"))</f>
        <v>【262.74】</v>
      </c>
      <c r="BD6" s="33">
        <f>IF(BD7="",NA(),BD7)</f>
        <v>751.85</v>
      </c>
      <c r="BE6" s="33">
        <f t="shared" ref="BE6:BM6" si="7">IF(BE7="",NA(),BE7)</f>
        <v>864.46</v>
      </c>
      <c r="BF6" s="33">
        <f t="shared" si="7"/>
        <v>926.97</v>
      </c>
      <c r="BG6" s="33">
        <f t="shared" si="7"/>
        <v>997.09</v>
      </c>
      <c r="BH6" s="33">
        <f t="shared" si="7"/>
        <v>1058.97</v>
      </c>
      <c r="BI6" s="33">
        <f t="shared" si="7"/>
        <v>414.59</v>
      </c>
      <c r="BJ6" s="33">
        <f t="shared" si="7"/>
        <v>404.78</v>
      </c>
      <c r="BK6" s="33">
        <f t="shared" si="7"/>
        <v>400.38</v>
      </c>
      <c r="BL6" s="33">
        <f t="shared" si="7"/>
        <v>393.27</v>
      </c>
      <c r="BM6" s="33">
        <f t="shared" si="7"/>
        <v>386.97</v>
      </c>
      <c r="BN6" s="32" t="str">
        <f>IF(BN7="","",IF(BN7="-","【-】","【"&amp;SUBSTITUTE(TEXT(BN7,"#,##0.00"),"-","△")&amp;"】"))</f>
        <v>【276.38】</v>
      </c>
      <c r="BO6" s="33">
        <f>IF(BO7="",NA(),BO7)</f>
        <v>92.74</v>
      </c>
      <c r="BP6" s="33">
        <f t="shared" ref="BP6:BX6" si="8">IF(BP7="",NA(),BP7)</f>
        <v>92.76</v>
      </c>
      <c r="BQ6" s="33">
        <f t="shared" si="8"/>
        <v>85.82</v>
      </c>
      <c r="BR6" s="33">
        <f t="shared" si="8"/>
        <v>100.95</v>
      </c>
      <c r="BS6" s="33">
        <f t="shared" si="8"/>
        <v>99.58</v>
      </c>
      <c r="BT6" s="33">
        <f t="shared" si="8"/>
        <v>97.71</v>
      </c>
      <c r="BU6" s="33">
        <f t="shared" si="8"/>
        <v>98.07</v>
      </c>
      <c r="BV6" s="33">
        <f t="shared" si="8"/>
        <v>96.56</v>
      </c>
      <c r="BW6" s="33">
        <f t="shared" si="8"/>
        <v>100.47</v>
      </c>
      <c r="BX6" s="33">
        <f t="shared" si="8"/>
        <v>101.72</v>
      </c>
      <c r="BY6" s="32" t="str">
        <f>IF(BY7="","",IF(BY7="-","【-】","【"&amp;SUBSTITUTE(TEXT(BY7,"#,##0.00"),"-","△")&amp;"】"))</f>
        <v>【104.99】</v>
      </c>
      <c r="BZ6" s="33">
        <f>IF(BZ7="",NA(),BZ7)</f>
        <v>155.1</v>
      </c>
      <c r="CA6" s="33">
        <f t="shared" ref="CA6:CI6" si="9">IF(CA7="",NA(),CA7)</f>
        <v>155.36000000000001</v>
      </c>
      <c r="CB6" s="33">
        <f t="shared" si="9"/>
        <v>168.67</v>
      </c>
      <c r="CC6" s="33">
        <f t="shared" si="9"/>
        <v>143.59</v>
      </c>
      <c r="CD6" s="33">
        <f t="shared" si="9"/>
        <v>145.79</v>
      </c>
      <c r="CE6" s="33">
        <f t="shared" si="9"/>
        <v>173.56</v>
      </c>
      <c r="CF6" s="33">
        <f t="shared" si="9"/>
        <v>172.26</v>
      </c>
      <c r="CG6" s="33">
        <f t="shared" si="9"/>
        <v>177.14</v>
      </c>
      <c r="CH6" s="33">
        <f t="shared" si="9"/>
        <v>169.82</v>
      </c>
      <c r="CI6" s="33">
        <f t="shared" si="9"/>
        <v>168.2</v>
      </c>
      <c r="CJ6" s="32" t="str">
        <f>IF(CJ7="","",IF(CJ7="-","【-】","【"&amp;SUBSTITUTE(TEXT(CJ7,"#,##0.00"),"-","△")&amp;"】"))</f>
        <v>【163.72】</v>
      </c>
      <c r="CK6" s="33">
        <f>IF(CK7="",NA(),CK7)</f>
        <v>39.450000000000003</v>
      </c>
      <c r="CL6" s="33">
        <f t="shared" ref="CL6:CT6" si="10">IF(CL7="",NA(),CL7)</f>
        <v>64.319999999999993</v>
      </c>
      <c r="CM6" s="33">
        <f t="shared" si="10"/>
        <v>64.22</v>
      </c>
      <c r="CN6" s="33">
        <f t="shared" si="10"/>
        <v>64.400000000000006</v>
      </c>
      <c r="CO6" s="33">
        <f t="shared" si="10"/>
        <v>61.59</v>
      </c>
      <c r="CP6" s="33">
        <f t="shared" si="10"/>
        <v>55.84</v>
      </c>
      <c r="CQ6" s="33">
        <f t="shared" si="10"/>
        <v>55.68</v>
      </c>
      <c r="CR6" s="33">
        <f t="shared" si="10"/>
        <v>55.64</v>
      </c>
      <c r="CS6" s="33">
        <f t="shared" si="10"/>
        <v>55.13</v>
      </c>
      <c r="CT6" s="33">
        <f t="shared" si="10"/>
        <v>54.77</v>
      </c>
      <c r="CU6" s="32" t="str">
        <f>IF(CU7="","",IF(CU7="-","【-】","【"&amp;SUBSTITUTE(TEXT(CU7,"#,##0.00"),"-","△")&amp;"】"))</f>
        <v>【59.76】</v>
      </c>
      <c r="CV6" s="33">
        <f>IF(CV7="",NA(),CV7)</f>
        <v>92.2</v>
      </c>
      <c r="CW6" s="33">
        <f t="shared" ref="CW6:DE6" si="11">IF(CW7="",NA(),CW7)</f>
        <v>88.6</v>
      </c>
      <c r="CX6" s="33">
        <f t="shared" si="11"/>
        <v>86.07</v>
      </c>
      <c r="CY6" s="33">
        <f t="shared" si="11"/>
        <v>84.74</v>
      </c>
      <c r="CZ6" s="33">
        <f t="shared" si="11"/>
        <v>87.36</v>
      </c>
      <c r="DA6" s="33">
        <f t="shared" si="11"/>
        <v>83.11</v>
      </c>
      <c r="DB6" s="33">
        <f t="shared" si="11"/>
        <v>83.18</v>
      </c>
      <c r="DC6" s="33">
        <f t="shared" si="11"/>
        <v>83.09</v>
      </c>
      <c r="DD6" s="33">
        <f t="shared" si="11"/>
        <v>83</v>
      </c>
      <c r="DE6" s="33">
        <f t="shared" si="11"/>
        <v>82.89</v>
      </c>
      <c r="DF6" s="32" t="str">
        <f>IF(DF7="","",IF(DF7="-","【-】","【"&amp;SUBSTITUTE(TEXT(DF7,"#,##0.00"),"-","△")&amp;"】"))</f>
        <v>【89.95】</v>
      </c>
      <c r="DG6" s="33">
        <f>IF(DG7="",NA(),DG7)</f>
        <v>25.52</v>
      </c>
      <c r="DH6" s="33">
        <f t="shared" ref="DH6:DP6" si="12">IF(DH7="",NA(),DH7)</f>
        <v>24.19</v>
      </c>
      <c r="DI6" s="33">
        <f t="shared" si="12"/>
        <v>25.2</v>
      </c>
      <c r="DJ6" s="33">
        <f t="shared" si="12"/>
        <v>27.74</v>
      </c>
      <c r="DK6" s="33">
        <f t="shared" si="12"/>
        <v>29.21</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0</v>
      </c>
      <c r="DS6" s="32">
        <f t="shared" ref="DS6:EA6" si="13">IF(DS7="",NA(),DS7)</f>
        <v>0</v>
      </c>
      <c r="DT6" s="32">
        <f t="shared" si="13"/>
        <v>0</v>
      </c>
      <c r="DU6" s="32">
        <f t="shared" si="13"/>
        <v>0</v>
      </c>
      <c r="DV6" s="32">
        <f t="shared" si="13"/>
        <v>0</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1.43</v>
      </c>
      <c r="ED6" s="33">
        <f t="shared" ref="ED6:EL6" si="14">IF(ED7="",NA(),ED7)</f>
        <v>1.64</v>
      </c>
      <c r="EE6" s="33">
        <f t="shared" si="14"/>
        <v>1.58</v>
      </c>
      <c r="EF6" s="33">
        <f t="shared" si="14"/>
        <v>2.78</v>
      </c>
      <c r="EG6" s="33">
        <f t="shared" si="14"/>
        <v>1.61</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174076</v>
      </c>
      <c r="D7" s="35">
        <v>46</v>
      </c>
      <c r="E7" s="35">
        <v>1</v>
      </c>
      <c r="F7" s="35">
        <v>0</v>
      </c>
      <c r="G7" s="35">
        <v>1</v>
      </c>
      <c r="H7" s="35" t="s">
        <v>92</v>
      </c>
      <c r="I7" s="35" t="s">
        <v>93</v>
      </c>
      <c r="J7" s="35" t="s">
        <v>94</v>
      </c>
      <c r="K7" s="35" t="s">
        <v>95</v>
      </c>
      <c r="L7" s="35" t="s">
        <v>96</v>
      </c>
      <c r="M7" s="36" t="s">
        <v>97</v>
      </c>
      <c r="N7" s="36">
        <v>65.58</v>
      </c>
      <c r="O7" s="36">
        <v>99.25</v>
      </c>
      <c r="P7" s="36">
        <v>2862</v>
      </c>
      <c r="Q7" s="36">
        <v>18717</v>
      </c>
      <c r="R7" s="36">
        <v>89.45</v>
      </c>
      <c r="S7" s="36">
        <v>209.25</v>
      </c>
      <c r="T7" s="36">
        <v>18479</v>
      </c>
      <c r="U7" s="36">
        <v>34.86</v>
      </c>
      <c r="V7" s="36">
        <v>530.09</v>
      </c>
      <c r="W7" s="36">
        <v>94.85</v>
      </c>
      <c r="X7" s="36">
        <v>95.5</v>
      </c>
      <c r="Y7" s="36">
        <v>87.77</v>
      </c>
      <c r="Z7" s="36">
        <v>102.3</v>
      </c>
      <c r="AA7" s="36">
        <v>101.4</v>
      </c>
      <c r="AB7" s="36">
        <v>107.37</v>
      </c>
      <c r="AC7" s="36">
        <v>107.57</v>
      </c>
      <c r="AD7" s="36">
        <v>106.55</v>
      </c>
      <c r="AE7" s="36">
        <v>110.01</v>
      </c>
      <c r="AF7" s="36">
        <v>111.21</v>
      </c>
      <c r="AG7" s="36">
        <v>113.56</v>
      </c>
      <c r="AH7" s="36">
        <v>5.48</v>
      </c>
      <c r="AI7" s="36">
        <v>5.05</v>
      </c>
      <c r="AJ7" s="36">
        <v>14.1</v>
      </c>
      <c r="AK7" s="36">
        <v>0</v>
      </c>
      <c r="AL7" s="36">
        <v>0</v>
      </c>
      <c r="AM7" s="36">
        <v>8.5</v>
      </c>
      <c r="AN7" s="36">
        <v>9.34</v>
      </c>
      <c r="AO7" s="36">
        <v>9.56</v>
      </c>
      <c r="AP7" s="36">
        <v>2.8</v>
      </c>
      <c r="AQ7" s="36">
        <v>1.93</v>
      </c>
      <c r="AR7" s="36">
        <v>0.87</v>
      </c>
      <c r="AS7" s="36">
        <v>350.72</v>
      </c>
      <c r="AT7" s="36">
        <v>227.72</v>
      </c>
      <c r="AU7" s="36">
        <v>332.57</v>
      </c>
      <c r="AV7" s="36">
        <v>400.6</v>
      </c>
      <c r="AW7" s="36">
        <v>515.42999999999995</v>
      </c>
      <c r="AX7" s="36">
        <v>995.5</v>
      </c>
      <c r="AY7" s="36">
        <v>915.5</v>
      </c>
      <c r="AZ7" s="36">
        <v>963.24</v>
      </c>
      <c r="BA7" s="36">
        <v>381.53</v>
      </c>
      <c r="BB7" s="36">
        <v>391.54</v>
      </c>
      <c r="BC7" s="36">
        <v>262.74</v>
      </c>
      <c r="BD7" s="36">
        <v>751.85</v>
      </c>
      <c r="BE7" s="36">
        <v>864.46</v>
      </c>
      <c r="BF7" s="36">
        <v>926.97</v>
      </c>
      <c r="BG7" s="36">
        <v>997.09</v>
      </c>
      <c r="BH7" s="36">
        <v>1058.97</v>
      </c>
      <c r="BI7" s="36">
        <v>414.59</v>
      </c>
      <c r="BJ7" s="36">
        <v>404.78</v>
      </c>
      <c r="BK7" s="36">
        <v>400.38</v>
      </c>
      <c r="BL7" s="36">
        <v>393.27</v>
      </c>
      <c r="BM7" s="36">
        <v>386.97</v>
      </c>
      <c r="BN7" s="36">
        <v>276.38</v>
      </c>
      <c r="BO7" s="36">
        <v>92.74</v>
      </c>
      <c r="BP7" s="36">
        <v>92.76</v>
      </c>
      <c r="BQ7" s="36">
        <v>85.82</v>
      </c>
      <c r="BR7" s="36">
        <v>100.95</v>
      </c>
      <c r="BS7" s="36">
        <v>99.58</v>
      </c>
      <c r="BT7" s="36">
        <v>97.71</v>
      </c>
      <c r="BU7" s="36">
        <v>98.07</v>
      </c>
      <c r="BV7" s="36">
        <v>96.56</v>
      </c>
      <c r="BW7" s="36">
        <v>100.47</v>
      </c>
      <c r="BX7" s="36">
        <v>101.72</v>
      </c>
      <c r="BY7" s="36">
        <v>104.99</v>
      </c>
      <c r="BZ7" s="36">
        <v>155.1</v>
      </c>
      <c r="CA7" s="36">
        <v>155.36000000000001</v>
      </c>
      <c r="CB7" s="36">
        <v>168.67</v>
      </c>
      <c r="CC7" s="36">
        <v>143.59</v>
      </c>
      <c r="CD7" s="36">
        <v>145.79</v>
      </c>
      <c r="CE7" s="36">
        <v>173.56</v>
      </c>
      <c r="CF7" s="36">
        <v>172.26</v>
      </c>
      <c r="CG7" s="36">
        <v>177.14</v>
      </c>
      <c r="CH7" s="36">
        <v>169.82</v>
      </c>
      <c r="CI7" s="36">
        <v>168.2</v>
      </c>
      <c r="CJ7" s="36">
        <v>163.72</v>
      </c>
      <c r="CK7" s="36">
        <v>39.450000000000003</v>
      </c>
      <c r="CL7" s="36">
        <v>64.319999999999993</v>
      </c>
      <c r="CM7" s="36">
        <v>64.22</v>
      </c>
      <c r="CN7" s="36">
        <v>64.400000000000006</v>
      </c>
      <c r="CO7" s="36">
        <v>61.59</v>
      </c>
      <c r="CP7" s="36">
        <v>55.84</v>
      </c>
      <c r="CQ7" s="36">
        <v>55.68</v>
      </c>
      <c r="CR7" s="36">
        <v>55.64</v>
      </c>
      <c r="CS7" s="36">
        <v>55.13</v>
      </c>
      <c r="CT7" s="36">
        <v>54.77</v>
      </c>
      <c r="CU7" s="36">
        <v>59.76</v>
      </c>
      <c r="CV7" s="36">
        <v>92.2</v>
      </c>
      <c r="CW7" s="36">
        <v>88.6</v>
      </c>
      <c r="CX7" s="36">
        <v>86.07</v>
      </c>
      <c r="CY7" s="36">
        <v>84.74</v>
      </c>
      <c r="CZ7" s="36">
        <v>87.36</v>
      </c>
      <c r="DA7" s="36">
        <v>83.11</v>
      </c>
      <c r="DB7" s="36">
        <v>83.18</v>
      </c>
      <c r="DC7" s="36">
        <v>83.09</v>
      </c>
      <c r="DD7" s="36">
        <v>83</v>
      </c>
      <c r="DE7" s="36">
        <v>82.89</v>
      </c>
      <c r="DF7" s="36">
        <v>89.95</v>
      </c>
      <c r="DG7" s="36">
        <v>25.52</v>
      </c>
      <c r="DH7" s="36">
        <v>24.19</v>
      </c>
      <c r="DI7" s="36">
        <v>25.2</v>
      </c>
      <c r="DJ7" s="36">
        <v>27.74</v>
      </c>
      <c r="DK7" s="36">
        <v>29.21</v>
      </c>
      <c r="DL7" s="36">
        <v>37.090000000000003</v>
      </c>
      <c r="DM7" s="36">
        <v>38.07</v>
      </c>
      <c r="DN7" s="36">
        <v>39.06</v>
      </c>
      <c r="DO7" s="36">
        <v>46.66</v>
      </c>
      <c r="DP7" s="36">
        <v>47.46</v>
      </c>
      <c r="DQ7" s="36">
        <v>47.18</v>
      </c>
      <c r="DR7" s="36">
        <v>0</v>
      </c>
      <c r="DS7" s="36">
        <v>0</v>
      </c>
      <c r="DT7" s="36">
        <v>0</v>
      </c>
      <c r="DU7" s="36">
        <v>0</v>
      </c>
      <c r="DV7" s="36">
        <v>0</v>
      </c>
      <c r="DW7" s="36">
        <v>6.63</v>
      </c>
      <c r="DX7" s="36">
        <v>7.73</v>
      </c>
      <c r="DY7" s="36">
        <v>8.8699999999999992</v>
      </c>
      <c r="DZ7" s="36">
        <v>9.85</v>
      </c>
      <c r="EA7" s="36">
        <v>9.7100000000000009</v>
      </c>
      <c r="EB7" s="36">
        <v>13.18</v>
      </c>
      <c r="EC7" s="36">
        <v>1.43</v>
      </c>
      <c r="ED7" s="36">
        <v>1.64</v>
      </c>
      <c r="EE7" s="36">
        <v>1.58</v>
      </c>
      <c r="EF7" s="36">
        <v>2.78</v>
      </c>
      <c r="EG7" s="36">
        <v>1.61</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2017-02-01T08:40:23Z</dcterms:created>
  <dcterms:modified xsi:type="dcterms:W3CDTF">2017-02-06T23:48:15Z</dcterms:modified>
  <cp:category/>
</cp:coreProperties>
</file>