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VUdcHy4bB8DTeEek3m9Gyj/mYyUu9Mj/dFlJjxb09Xkn/46yGzPjz9i1vwfcMp933fubqbyPprWwqtX9SOEVRA==" workbookSaltValue="CkBLYSpFbPkWQ339LIuX7A==" workbookSpinCount="100000"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<sst xmlns="http://schemas.openxmlformats.org/spreadsheetml/2006/main" count="218" uniqueCount="108">
  <si>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</si>
  <si>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</si>
  <si>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</si>
  <si>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</si>
  <si>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</si>
  <si>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</si>
  <si>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</si>
  <si>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</si>
  <si>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</si>
  <si>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</si>
  <si>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</si>
  <si>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</si>
  <si>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</si>
  <si>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</si>
  <si>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</si>
  <si>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</si>
  <si>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</si>
  <si>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</si>
  <si>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</si>
  <si>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</si>
  <si>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</si>
  <si>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</si>
  <si>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</si>
  <si>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</si>
  <si>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</si>
  <si>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</si>
  <si>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</si>
  <si>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</si>
  <si>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</si>
  <si>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</si>
  <si>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</si>
  <si>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</si>
  <si>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</si>
  <si>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</si>
  <si>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</si>
  <si>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</si>
  <si>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</si>
  <si>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</si>
  <si>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</si>
  <si>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</si>
  <si>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</si>
  <si>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</si>
  <si>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</si>
  <si>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</si>
  <si>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</si>
  <si>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</si>
  <si>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</si>
  <si>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</si>
  <si>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</si>
  <si>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</si>
  <si>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</si>
  <si>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</si>
  <si>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</si>
  <si>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</si>
  <si>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</si>
  <si>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</si>
  <si>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</si>
  <si>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</si>
  <si>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</si>
  <si>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</si>
  <si>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</si>
  <si>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</si>
  <si>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</si>
  <si>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</si>
  <si>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</si>
  <si>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</si>
  <si>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</si>
  <si>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</si>
  <si>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</si>
  <si>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</si>
  <si>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</si>
  <si>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</si>
  <si>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</si>
  <si>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</si>
  <si>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</si>
  <si>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</si>
  <si>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</si>
  <si>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</si>
  <si>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</si>
  <si>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</si>
  <si>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</si>
  <si>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</si>
  <si>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</si>
  <si>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</si>
  <si>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</si>
  <si>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</si>
  <si>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</si>
  <si>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</si>
  <si>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</si>
  <si>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</si>
  <si>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</si>
  <si>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</si>
  <si>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</si>
  <si>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</si>
  <si>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</si>
  <si>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</si>
  <si>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</si>
  <si>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</si>
  <si>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</si>
  <si>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</si>
  <si>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</si>
  <si>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</si>
  <si>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</si>
  <si>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</si>
  <si>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</si>
  <si>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24年度に料金改定を行い類似団体平均程度となった。企業債残高対給水収益比率では、建設投資資金が企業債に多く依存している影響により平均値より増加傾向である。給水原価については、もともと、給水人口が少なく集落も一点に点在していないため、建設投資事業を広範囲に行うことで建設費に要した借金の返済の影響により、類似団体より高額である。料金回収率では、平成24年度に料金改定を行い6％上昇した。施設利用率については、漏水量の影響で施設利用率が低くなり、有収率については、下降気味ではございますが、平成29年度より上水道と統合し、有収率の回復を目指す。</t>
    <rPh sb="259" eb="261">
      <t>ヘイセイ</t>
    </rPh>
    <rPh sb="263" eb="265">
      <t>ネンド</t>
    </rPh>
    <phoneticPr fontId="4"/>
  </si>
  <si>
    <t xml:space="preserve">管路更新率については、平成29年度に上水道との統合することにより更新率は平均より高い状態である。 </t>
    <phoneticPr fontId="4"/>
  </si>
  <si>
    <t>平成29年度に上水道と統合したうえでの適正な料金価格設定の対策を講じ、経営の健全性及び効率性を図る。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</si>
</sst>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1.1399999999999999</c:v>
                </c:pt>
                <c:pt idx="1">
                  <c:v>1.4</c:v>
                </c:pt>
                <c:pt idx="2">
                  <c:v>6.9</c:v>
                </c:pt>
                <c:pt idx="3">
                  <c:v>3.05</c:v>
                </c:pt>
                <c:pt idx="4" formatCode="#,##0.00;&quot;△&quot;#,##0.00">
                  <c:v>3.27</c:v>
                </c:pt>
              </c:numCache>
            </c:numRef>
          </c:val>
        </c:ser>
        <c:dLbls>
          <c:showLegendKey val="0"/>
          <c:showVal val="0"/>
          <c:showCatName val="0"/>
          <c:showSerName val="0"/>
          <c:showPercent val="0"/>
          <c:showBubbleSize val="0"/>
        </c:dLbls>
        <c:gapWidth val="150"/>
        <c:axId val="161171328"/>
        <c:axId val="161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1171328"/>
        <c:axId val="161177600"/>
      </c:lineChart>
      <c:dateAx>
        <c:axId val="161171328"/>
        <c:scaling>
          <c:orientation val="minMax"/>
        </c:scaling>
        <c:delete val="1"/>
        <c:axPos val="b"/>
        <c:numFmt formatCode="ge" sourceLinked="1"/>
        <c:majorTickMark val="none"/>
        <c:minorTickMark val="none"/>
        <c:tickLblPos val="none"/>
        <c:crossAx val="161177600"/>
        <c:crosses val="autoZero"/>
        <c:auto val="1"/>
        <c:lblOffset val="100"/>
        <c:baseTimeUnit val="years"/>
      </c:dateAx>
      <c:valAx>
        <c:axId val="161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57.23</c:v>
                </c:pt>
                <c:pt idx="1">
                  <c:v>57.77</c:v>
                </c:pt>
                <c:pt idx="2">
                  <c:v>54.16</c:v>
                </c:pt>
                <c:pt idx="3">
                  <c:v>53.73</c:v>
                </c:pt>
                <c:pt idx="4">
                  <c:v>48.14</c:v>
                </c:pt>
              </c:numCache>
            </c:numRef>
          </c:val>
        </c:ser>
        <c:dLbls>
          <c:showLegendKey val="0"/>
          <c:showVal val="0"/>
          <c:showCatName val="0"/>
          <c:showSerName val="0"/>
          <c:showPercent val="0"/>
          <c:showBubbleSize val="0"/>
        </c:dLbls>
        <c:gapWidth val="150"/>
        <c:axId val="178858240"/>
        <c:axId val="178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78858240"/>
        <c:axId val="178864512"/>
      </c:lineChart>
      <c:dateAx>
        <c:axId val="178858240"/>
        <c:scaling>
          <c:orientation val="minMax"/>
        </c:scaling>
        <c:delete val="1"/>
        <c:axPos val="b"/>
        <c:numFmt formatCode="ge" sourceLinked="1"/>
        <c:majorTickMark val="none"/>
        <c:minorTickMark val="none"/>
        <c:tickLblPos val="none"/>
        <c:crossAx val="178864512"/>
        <c:crosses val="autoZero"/>
        <c:auto val="1"/>
        <c:lblOffset val="100"/>
        <c:baseTimeUnit val="years"/>
      </c:dateAx>
      <c:valAx>
        <c:axId val="178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67.38</c:v>
                </c:pt>
                <c:pt idx="1">
                  <c:v>69.040000000000006</c:v>
                </c:pt>
                <c:pt idx="2">
                  <c:v>71.48</c:v>
                </c:pt>
                <c:pt idx="3">
                  <c:v>70.599999999999994</c:v>
                </c:pt>
                <c:pt idx="4">
                  <c:v>77.58</c:v>
                </c:pt>
              </c:numCache>
            </c:numRef>
          </c:val>
        </c:ser>
        <c:dLbls>
          <c:showLegendKey val="0"/>
          <c:showVal val="0"/>
          <c:showCatName val="0"/>
          <c:showSerName val="0"/>
          <c:showPercent val="0"/>
          <c:showBubbleSize val="0"/>
        </c:dLbls>
        <c:gapWidth val="150"/>
        <c:axId val="178890624"/>
        <c:axId val="1788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78890624"/>
        <c:axId val="178896896"/>
      </c:lineChart>
      <c:dateAx>
        <c:axId val="178890624"/>
        <c:scaling>
          <c:orientation val="minMax"/>
        </c:scaling>
        <c:delete val="1"/>
        <c:axPos val="b"/>
        <c:numFmt formatCode="ge" sourceLinked="1"/>
        <c:majorTickMark val="none"/>
        <c:minorTickMark val="none"/>
        <c:tickLblPos val="none"/>
        <c:crossAx val="178896896"/>
        <c:crosses val="autoZero"/>
        <c:auto val="1"/>
        <c:lblOffset val="100"/>
        <c:baseTimeUnit val="years"/>
      </c:dateAx>
      <c:valAx>
        <c:axId val="178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66.180000000000007</c:v>
                </c:pt>
                <c:pt idx="1">
                  <c:v>69</c:v>
                </c:pt>
                <c:pt idx="2">
                  <c:v>71.63</c:v>
                </c:pt>
                <c:pt idx="3">
                  <c:v>73.2</c:v>
                </c:pt>
                <c:pt idx="4">
                  <c:v>74.98</c:v>
                </c:pt>
              </c:numCache>
            </c:numRef>
          </c:val>
        </c:ser>
        <c:dLbls>
          <c:showLegendKey val="0"/>
          <c:showVal val="0"/>
          <c:showCatName val="0"/>
          <c:showSerName val="0"/>
          <c:showPercent val="0"/>
          <c:showBubbleSize val="0"/>
        </c:dLbls>
        <c:gapWidth val="150"/>
        <c:axId val="163055104"/>
        <c:axId val="1630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3055104"/>
        <c:axId val="163057024"/>
      </c:lineChart>
      <c:dateAx>
        <c:axId val="163055104"/>
        <c:scaling>
          <c:orientation val="minMax"/>
        </c:scaling>
        <c:delete val="1"/>
        <c:axPos val="b"/>
        <c:numFmt formatCode="ge" sourceLinked="1"/>
        <c:majorTickMark val="none"/>
        <c:minorTickMark val="none"/>
        <c:tickLblPos val="none"/>
        <c:crossAx val="163057024"/>
        <c:crosses val="autoZero"/>
        <c:auto val="1"/>
        <c:lblOffset val="100"/>
        <c:baseTimeUnit val="years"/>
      </c:dateAx>
      <c:valAx>
        <c:axId val="1630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75200"/>
        <c:axId val="163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75200"/>
        <c:axId val="163077120"/>
      </c:lineChart>
      <c:dateAx>
        <c:axId val="163075200"/>
        <c:scaling>
          <c:orientation val="minMax"/>
        </c:scaling>
        <c:delete val="1"/>
        <c:axPos val="b"/>
        <c:numFmt formatCode="ge" sourceLinked="1"/>
        <c:majorTickMark val="none"/>
        <c:minorTickMark val="none"/>
        <c:tickLblPos val="none"/>
        <c:crossAx val="163077120"/>
        <c:crosses val="autoZero"/>
        <c:auto val="1"/>
        <c:lblOffset val="100"/>
        <c:baseTimeUnit val="years"/>
      </c:dateAx>
      <c:valAx>
        <c:axId val="163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15776"/>
        <c:axId val="163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15776"/>
        <c:axId val="163117696"/>
      </c:lineChart>
      <c:dateAx>
        <c:axId val="163115776"/>
        <c:scaling>
          <c:orientation val="minMax"/>
        </c:scaling>
        <c:delete val="1"/>
        <c:axPos val="b"/>
        <c:numFmt formatCode="ge" sourceLinked="1"/>
        <c:majorTickMark val="none"/>
        <c:minorTickMark val="none"/>
        <c:tickLblPos val="none"/>
        <c:crossAx val="163117696"/>
        <c:crosses val="autoZero"/>
        <c:auto val="1"/>
        <c:lblOffset val="100"/>
        <c:baseTimeUnit val="years"/>
      </c:dateAx>
      <c:valAx>
        <c:axId val="163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56352"/>
        <c:axId val="163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56352"/>
        <c:axId val="163158272"/>
      </c:lineChart>
      <c:dateAx>
        <c:axId val="163156352"/>
        <c:scaling>
          <c:orientation val="minMax"/>
        </c:scaling>
        <c:delete val="1"/>
        <c:axPos val="b"/>
        <c:numFmt formatCode="ge" sourceLinked="1"/>
        <c:majorTickMark val="none"/>
        <c:minorTickMark val="none"/>
        <c:tickLblPos val="none"/>
        <c:crossAx val="163158272"/>
        <c:crosses val="autoZero"/>
        <c:auto val="1"/>
        <c:lblOffset val="100"/>
        <c:baseTimeUnit val="years"/>
      </c:dateAx>
      <c:valAx>
        <c:axId val="163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63904"/>
        <c:axId val="160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63904"/>
        <c:axId val="160765824"/>
      </c:lineChart>
      <c:dateAx>
        <c:axId val="160763904"/>
        <c:scaling>
          <c:orientation val="minMax"/>
        </c:scaling>
        <c:delete val="1"/>
        <c:axPos val="b"/>
        <c:numFmt formatCode="ge" sourceLinked="1"/>
        <c:majorTickMark val="none"/>
        <c:minorTickMark val="none"/>
        <c:tickLblPos val="none"/>
        <c:crossAx val="160765824"/>
        <c:crosses val="autoZero"/>
        <c:auto val="1"/>
        <c:lblOffset val="100"/>
        <c:baseTimeUnit val="years"/>
      </c:dateAx>
      <c:valAx>
        <c:axId val="160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2211.38</c:v>
                </c:pt>
                <c:pt idx="1">
                  <c:v>1703.7</c:v>
                </c:pt>
                <c:pt idx="2">
                  <c:v>1726.81</c:v>
                </c:pt>
                <c:pt idx="3">
                  <c:v>1847.95</c:v>
                </c:pt>
                <c:pt idx="4">
                  <c:v>1898.27</c:v>
                </c:pt>
              </c:numCache>
            </c:numRef>
          </c:val>
        </c:ser>
        <c:dLbls>
          <c:showLegendKey val="0"/>
          <c:showVal val="0"/>
          <c:showCatName val="0"/>
          <c:showSerName val="0"/>
          <c:showPercent val="0"/>
          <c:showBubbleSize val="0"/>
        </c:dLbls>
        <c:gapWidth val="150"/>
        <c:axId val="160791936"/>
        <c:axId val="160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0791936"/>
        <c:axId val="160798208"/>
      </c:lineChart>
      <c:dateAx>
        <c:axId val="160791936"/>
        <c:scaling>
          <c:orientation val="minMax"/>
        </c:scaling>
        <c:delete val="1"/>
        <c:axPos val="b"/>
        <c:numFmt formatCode="ge" sourceLinked="1"/>
        <c:majorTickMark val="none"/>
        <c:minorTickMark val="none"/>
        <c:tickLblPos val="none"/>
        <c:crossAx val="160798208"/>
        <c:crosses val="autoZero"/>
        <c:auto val="1"/>
        <c:lblOffset val="100"/>
        <c:baseTimeUnit val="years"/>
      </c:dateAx>
      <c:valAx>
        <c:axId val="160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37.36</c:v>
                </c:pt>
                <c:pt idx="1">
                  <c:v>43.56</c:v>
                </c:pt>
                <c:pt idx="2">
                  <c:v>44.04</c:v>
                </c:pt>
                <c:pt idx="3">
                  <c:v>42.08</c:v>
                </c:pt>
                <c:pt idx="4">
                  <c:v>46.75</c:v>
                </c:pt>
              </c:numCache>
            </c:numRef>
          </c:val>
        </c:ser>
        <c:dLbls>
          <c:showLegendKey val="0"/>
          <c:showVal val="0"/>
          <c:showCatName val="0"/>
          <c:showSerName val="0"/>
          <c:showPercent val="0"/>
          <c:showBubbleSize val="0"/>
        </c:dLbls>
        <c:gapWidth val="150"/>
        <c:axId val="178789376"/>
        <c:axId val="178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78789376"/>
        <c:axId val="178799744"/>
      </c:lineChart>
      <c:dateAx>
        <c:axId val="178789376"/>
        <c:scaling>
          <c:orientation val="minMax"/>
        </c:scaling>
        <c:delete val="1"/>
        <c:axPos val="b"/>
        <c:numFmt formatCode="ge" sourceLinked="1"/>
        <c:majorTickMark val="none"/>
        <c:minorTickMark val="none"/>
        <c:tickLblPos val="none"/>
        <c:crossAx val="178799744"/>
        <c:crosses val="autoZero"/>
        <c:auto val="1"/>
        <c:lblOffset val="100"/>
        <c:baseTimeUnit val="years"/>
      </c:dateAx>
      <c:valAx>
        <c:axId val="178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551.99</c:v>
                </c:pt>
                <c:pt idx="1">
                  <c:v>579.83000000000004</c:v>
                </c:pt>
                <c:pt idx="2">
                  <c:v>603.59</c:v>
                </c:pt>
                <c:pt idx="3">
                  <c:v>608.83000000000004</c:v>
                </c:pt>
                <c:pt idx="4">
                  <c:v>548.42999999999995</c:v>
                </c:pt>
              </c:numCache>
            </c:numRef>
          </c:val>
        </c:ser>
        <c:dLbls>
          <c:showLegendKey val="0"/>
          <c:showVal val="0"/>
          <c:showCatName val="0"/>
          <c:showSerName val="0"/>
          <c:showPercent val="0"/>
          <c:showBubbleSize val="0"/>
        </c:dLbls>
        <c:gapWidth val="150"/>
        <c:axId val="178817664"/>
        <c:axId val="1788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78817664"/>
        <c:axId val="178836224"/>
      </c:lineChart>
      <c:dateAx>
        <c:axId val="178817664"/>
        <c:scaling>
          <c:orientation val="minMax"/>
        </c:scaling>
        <c:delete val="1"/>
        <c:axPos val="b"/>
        <c:numFmt formatCode="ge" sourceLinked="1"/>
        <c:majorTickMark val="none"/>
        <c:minorTickMark val="none"/>
        <c:tickLblPos val="none"/>
        <c:crossAx val="178836224"/>
        <c:crosses val="autoZero"/>
        <c:auto val="1"/>
        <c:lblOffset val="100"/>
        <c:baseTimeUnit val="years"/>
      </c:dateAx>
      <c:valAx>
        <c:axId val="178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18750</v>
      </c>
      <c r="AJ8" s="55"/>
      <c r="AK8" s="55"/>
      <c r="AL8" s="55"/>
      <c r="AM8" s="55"/>
      <c r="AN8" s="55"/>
      <c r="AO8" s="55"/>
      <c r="AP8" s="56"/>
      <c r="AQ8" s="46">
        <f>データ!R6</f>
        <v>273.27</v>
      </c>
      <c r="AR8" s="46"/>
      <c r="AS8" s="46"/>
      <c r="AT8" s="46"/>
      <c r="AU8" s="46"/>
      <c r="AV8" s="46"/>
      <c r="AW8" s="46"/>
      <c r="AX8" s="46"/>
      <c r="AY8" s="46">
        <f>データ!S6</f>
        <v>68.61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18.96</v>
      </c>
      <c r="S10" s="46"/>
      <c r="T10" s="46"/>
      <c r="U10" s="46"/>
      <c r="V10" s="46"/>
      <c r="W10" s="46"/>
      <c r="X10" s="46"/>
      <c r="Y10" s="46"/>
      <c r="Z10" s="80">
        <f>データ!P6</f>
        <v>4870</v>
      </c>
      <c r="AA10" s="80"/>
      <c r="AB10" s="80"/>
      <c r="AC10" s="80"/>
      <c r="AD10" s="80"/>
      <c r="AE10" s="80"/>
      <c r="AF10" s="80"/>
      <c r="AG10" s="80"/>
      <c r="AH10" s="2"/>
      <c r="AI10" s="80">
        <f>データ!T6</f>
        <v>3512</v>
      </c>
      <c r="AJ10" s="80"/>
      <c r="AK10" s="80"/>
      <c r="AL10" s="80"/>
      <c r="AM10" s="80"/>
      <c r="AN10" s="80"/>
      <c r="AO10" s="80"/>
      <c r="AP10" s="80"/>
      <c r="AQ10" s="46">
        <f>データ!U6</f>
        <v>86.25</v>
      </c>
      <c r="AR10" s="46"/>
      <c r="AS10" s="46"/>
      <c r="AT10" s="46"/>
      <c r="AU10" s="46"/>
      <c r="AV10" s="46"/>
      <c r="AW10" s="46"/>
      <c r="AX10" s="46"/>
      <c r="AY10" s="46">
        <f>データ!V6</f>
        <v>40.72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V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174637</v>
      </c>
      <c r="D6" s="31">
        <f t="shared" si="3"/>
        <v>47</v>
      </c>
      <c r="E6" s="31">
        <f t="shared" si="3"/>
        <v>1</v>
      </c>
      <c r="F6" s="31">
        <f t="shared" si="3"/>
        <v>0</v>
      </c>
      <c r="G6" s="31">
        <f t="shared" si="3"/>
        <v>0</v>
      </c>
      <c r="H6" s="31" t="str">
        <f t="shared" si="3"/>
        <v>石川県　能登町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18.96</v>
      </c>
      <c r="P6" s="32">
        <f t="shared" si="3"/>
        <v>4870</v>
      </c>
      <c r="Q6" s="32">
        <f t="shared" si="3"/>
        <v>18750</v>
      </c>
      <c r="R6" s="32">
        <f t="shared" si="3"/>
        <v>273.27</v>
      </c>
      <c r="S6" s="32">
        <f t="shared" si="3"/>
        <v>68.61</v>
      </c>
      <c r="T6" s="32">
        <f t="shared" si="3"/>
        <v>3512</v>
      </c>
      <c r="U6" s="32">
        <f t="shared" si="3"/>
        <v>86.25</v>
      </c>
      <c r="V6" s="32">
        <f t="shared" si="3"/>
        <v>40.72</v>
      </c>
      <c r="W6" s="33">
        <f>IF(W7="",NA(),W7)</f>
        <v>66.180000000000007</v>
      </c>
      <c r="X6" s="33">
        <f t="shared" ref="X6:AF6" si="4">IF(X7="",NA(),X7)</f>
        <v>69</v>
      </c>
      <c r="Y6" s="33">
        <f t="shared" si="4"/>
        <v>71.63</v>
      </c>
      <c r="Z6" s="33">
        <f t="shared" si="4"/>
        <v>73.2</v>
      </c>
      <c r="AA6" s="33">
        <f t="shared" si="4"/>
        <v>74.98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2211.38</v>
      </c>
      <c r="BE6" s="33">
        <f t="shared" ref="BE6:BM6" si="7">IF(BE7="",NA(),BE7)</f>
        <v>1703.7</v>
      </c>
      <c r="BF6" s="33">
        <f t="shared" si="7"/>
        <v>1726.81</v>
      </c>
      <c r="BG6" s="33">
        <f t="shared" si="7"/>
        <v>1847.95</v>
      </c>
      <c r="BH6" s="33">
        <f t="shared" si="7"/>
        <v>1898.27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37.36</v>
      </c>
      <c r="BP6" s="33">
        <f t="shared" ref="BP6:BX6" si="8">IF(BP7="",NA(),BP7)</f>
        <v>43.56</v>
      </c>
      <c r="BQ6" s="33">
        <f t="shared" si="8"/>
        <v>44.04</v>
      </c>
      <c r="BR6" s="33">
        <f t="shared" si="8"/>
        <v>42.08</v>
      </c>
      <c r="BS6" s="33">
        <f t="shared" si="8"/>
        <v>46.75</v>
      </c>
      <c r="BT6" s="33">
        <f t="shared" si="8"/>
        <v>56.46</v>
      </c>
      <c r="BU6" s="33">
        <f t="shared" si="8"/>
        <v>19.77</v>
      </c>
      <c r="BV6" s="33">
        <f t="shared" si="8"/>
        <v>34.25</v>
      </c>
      <c r="BW6" s="33">
        <f t="shared" si="8"/>
        <v>46.48</v>
      </c>
      <c r="BX6" s="33">
        <f t="shared" si="8"/>
        <v>40.6</v>
      </c>
      <c r="BY6" s="32" t="str">
        <f>IF(BY7="","",IF(BY7="-","【-】","【"&amp;SUBSTITUTE(TEXT(BY7,"#,##0.00"),"-","△")&amp;"】"))</f>
        <v>【33.35】</v>
      </c>
      <c r="BZ6" s="33">
        <f>IF(BZ7="",NA(),BZ7)</f>
        <v>551.99</v>
      </c>
      <c r="CA6" s="33">
        <f t="shared" ref="CA6:CI6" si="9">IF(CA7="",NA(),CA7)</f>
        <v>579.83000000000004</v>
      </c>
      <c r="CB6" s="33">
        <f t="shared" si="9"/>
        <v>603.59</v>
      </c>
      <c r="CC6" s="33">
        <f t="shared" si="9"/>
        <v>608.83000000000004</v>
      </c>
      <c r="CD6" s="33">
        <f t="shared" si="9"/>
        <v>548.42999999999995</v>
      </c>
      <c r="CE6" s="33">
        <f t="shared" si="9"/>
        <v>306.49</v>
      </c>
      <c r="CF6" s="33">
        <f t="shared" si="9"/>
        <v>878.73</v>
      </c>
      <c r="CG6" s="33">
        <f t="shared" si="9"/>
        <v>501.18</v>
      </c>
      <c r="CH6" s="33">
        <f t="shared" si="9"/>
        <v>376.61</v>
      </c>
      <c r="CI6" s="33">
        <f t="shared" si="9"/>
        <v>440.03</v>
      </c>
      <c r="CJ6" s="32" t="str">
        <f>IF(CJ7="","",IF(CJ7="-","【-】","【"&amp;SUBSTITUTE(TEXT(CJ7,"#,##0.00"),"-","△")&amp;"】"))</f>
        <v>【524.69】</v>
      </c>
      <c r="CK6" s="33">
        <f>IF(CK7="",NA(),CK7)</f>
        <v>57.23</v>
      </c>
      <c r="CL6" s="33">
        <f t="shared" ref="CL6:CT6" si="10">IF(CL7="",NA(),CL7)</f>
        <v>57.77</v>
      </c>
      <c r="CM6" s="33">
        <f t="shared" si="10"/>
        <v>54.16</v>
      </c>
      <c r="CN6" s="33">
        <f t="shared" si="10"/>
        <v>53.73</v>
      </c>
      <c r="CO6" s="33">
        <f t="shared" si="10"/>
        <v>48.14</v>
      </c>
      <c r="CP6" s="33">
        <f t="shared" si="10"/>
        <v>58.25</v>
      </c>
      <c r="CQ6" s="33">
        <f t="shared" si="10"/>
        <v>57.17</v>
      </c>
      <c r="CR6" s="33">
        <f t="shared" si="10"/>
        <v>57.55</v>
      </c>
      <c r="CS6" s="33">
        <f t="shared" si="10"/>
        <v>57.43</v>
      </c>
      <c r="CT6" s="33">
        <f t="shared" si="10"/>
        <v>57.29</v>
      </c>
      <c r="CU6" s="32" t="str">
        <f>IF(CU7="","",IF(CU7="-","【-】","【"&amp;SUBSTITUTE(TEXT(CU7,"#,##0.00"),"-","△")&amp;"】"))</f>
        <v>【57.58】</v>
      </c>
      <c r="CV6" s="33">
        <f>IF(CV7="",NA(),CV7)</f>
        <v>67.38</v>
      </c>
      <c r="CW6" s="33">
        <f t="shared" ref="CW6:DE6" si="11">IF(CW7="",NA(),CW7)</f>
        <v>69.040000000000006</v>
      </c>
      <c r="CX6" s="33">
        <f t="shared" si="11"/>
        <v>71.48</v>
      </c>
      <c r="CY6" s="33">
        <f t="shared" si="11"/>
        <v>70.599999999999994</v>
      </c>
      <c r="CZ6" s="33">
        <f t="shared" si="11"/>
        <v>77.58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1.1399999999999999</v>
      </c>
      <c r="ED6" s="33">
        <f t="shared" ref="ED6:EL6" si="14">IF(ED7="",NA(),ED7)</f>
        <v>1.4</v>
      </c>
      <c r="EE6" s="33">
        <f t="shared" si="14"/>
        <v>6.9</v>
      </c>
      <c r="EF6" s="33">
        <f t="shared" si="14"/>
        <v>3.05</v>
      </c>
      <c r="EG6" s="32">
        <f t="shared" si="14"/>
        <v>3.27</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174637</v>
      </c>
      <c r="D7" s="35">
        <v>47</v>
      </c>
      <c r="E7" s="35">
        <v>1</v>
      </c>
      <c r="F7" s="35">
        <v>0</v>
      </c>
      <c r="G7" s="35">
        <v>0</v>
      </c>
      <c r="H7" s="35" t="s">
        <v>93</v>
      </c>
      <c r="I7" s="35" t="s">
        <v>94</v>
      </c>
      <c r="J7" s="35" t="s">
        <v>95</v>
      </c>
      <c r="K7" s="35" t="s">
        <v>96</v>
      </c>
      <c r="L7" s="35" t="s">
        <v>97</v>
      </c>
      <c r="M7" s="36" t="s">
        <v>98</v>
      </c>
      <c r="N7" s="36" t="s">
        <v>99</v>
      </c>
      <c r="O7" s="36">
        <v>18.96</v>
      </c>
      <c r="P7" s="36">
        <v>4870</v>
      </c>
      <c r="Q7" s="36">
        <v>18750</v>
      </c>
      <c r="R7" s="36">
        <v>273.27</v>
      </c>
      <c r="S7" s="36">
        <v>68.61</v>
      </c>
      <c r="T7" s="36">
        <v>3512</v>
      </c>
      <c r="U7" s="36">
        <v>86.25</v>
      </c>
      <c r="V7" s="36">
        <v>40.72</v>
      </c>
      <c r="W7" s="36">
        <v>66.180000000000007</v>
      </c>
      <c r="X7" s="36">
        <v>69</v>
      </c>
      <c r="Y7" s="36">
        <v>71.63</v>
      </c>
      <c r="Z7" s="36">
        <v>73.2</v>
      </c>
      <c r="AA7" s="36">
        <v>74.98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2211.38</v>
      </c>
      <c r="BE7" s="36">
        <v>1703.7</v>
      </c>
      <c r="BF7" s="36">
        <v>1726.81</v>
      </c>
      <c r="BG7" s="36">
        <v>1847.95</v>
      </c>
      <c r="BH7" s="36">
        <v>1898.27</v>
      </c>
      <c r="BI7" s="36">
        <v>1124.6400000000001</v>
      </c>
      <c r="BJ7" s="36">
        <v>1108.26</v>
      </c>
      <c r="BK7" s="36">
        <v>1113.76</v>
      </c>
      <c r="BL7" s="36">
        <v>1125.69</v>
      </c>
      <c r="BM7" s="36">
        <v>1134.67</v>
      </c>
      <c r="BN7" s="36">
        <v>1242.9000000000001</v>
      </c>
      <c r="BO7" s="36">
        <v>37.36</v>
      </c>
      <c r="BP7" s="36">
        <v>43.56</v>
      </c>
      <c r="BQ7" s="36">
        <v>44.04</v>
      </c>
      <c r="BR7" s="36">
        <v>42.08</v>
      </c>
      <c r="BS7" s="36">
        <v>46.75</v>
      </c>
      <c r="BT7" s="36">
        <v>56.46</v>
      </c>
      <c r="BU7" s="36">
        <v>19.77</v>
      </c>
      <c r="BV7" s="36">
        <v>34.25</v>
      </c>
      <c r="BW7" s="36">
        <v>46.48</v>
      </c>
      <c r="BX7" s="36">
        <v>40.6</v>
      </c>
      <c r="BY7" s="36">
        <v>33.35</v>
      </c>
      <c r="BZ7" s="36">
        <v>551.99</v>
      </c>
      <c r="CA7" s="36">
        <v>579.83000000000004</v>
      </c>
      <c r="CB7" s="36">
        <v>603.59</v>
      </c>
      <c r="CC7" s="36">
        <v>608.83000000000004</v>
      </c>
      <c r="CD7" s="36">
        <v>548.42999999999995</v>
      </c>
      <c r="CE7" s="36">
        <v>306.49</v>
      </c>
      <c r="CF7" s="36">
        <v>878.73</v>
      </c>
      <c r="CG7" s="36">
        <v>501.18</v>
      </c>
      <c r="CH7" s="36">
        <v>376.61</v>
      </c>
      <c r="CI7" s="36">
        <v>440.03</v>
      </c>
      <c r="CJ7" s="36">
        <v>524.69000000000005</v>
      </c>
      <c r="CK7" s="36">
        <v>57.23</v>
      </c>
      <c r="CL7" s="36">
        <v>57.77</v>
      </c>
      <c r="CM7" s="36">
        <v>54.16</v>
      </c>
      <c r="CN7" s="36">
        <v>53.73</v>
      </c>
      <c r="CO7" s="36">
        <v>48.14</v>
      </c>
      <c r="CP7" s="36">
        <v>58.25</v>
      </c>
      <c r="CQ7" s="36">
        <v>57.17</v>
      </c>
      <c r="CR7" s="36">
        <v>57.55</v>
      </c>
      <c r="CS7" s="36">
        <v>57.43</v>
      </c>
      <c r="CT7" s="36">
        <v>57.29</v>
      </c>
      <c r="CU7" s="36">
        <v>57.58</v>
      </c>
      <c r="CV7" s="36">
        <v>67.38</v>
      </c>
      <c r="CW7" s="36">
        <v>69.040000000000006</v>
      </c>
      <c r="CX7" s="36">
        <v>71.48</v>
      </c>
      <c r="CY7" s="36">
        <v>70.599999999999994</v>
      </c>
      <c r="CZ7" s="36">
        <v>77.58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1.1399999999999999</v>
      </c>
      <c r="ED7" s="36">
        <v>1.4</v>
      </c>
      <c r="EE7" s="36">
        <v>6.9</v>
      </c>
      <c r="EF7" s="36">
        <v>3.05</v>
      </c>
      <c r="EG7" s="36">
        <v>3.27</v>
      </c>
      <c r="EH7" s="36">
        <v>0.47</v>
      </c>
      <c r="EI7" s="36">
        <v>0.46</v>
      </c>
      <c r="EJ7" s="36">
        <v>0.8</v>
      </c>
      <c r="EK7" s="36">
        <v>0.69</v>
      </c>
      <c r="EL7" s="36">
        <v>0.65</v>
      </c>
      <c r="EM7" s="36">
        <v>0.71</v>
      </c>
    </row>
    <row r="8" spans="1:143" ht="13.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terashita_yoshirou</cp:lastModifiedBy>
  <dcterms:created xsi:type="dcterms:W3CDTF">2016-12-02T02:17:35Z</dcterms:created>
  <dcterms:modified xsi:type="dcterms:W3CDTF">2017-02-13T07:21:36Z</dcterms:modified>
</cp:coreProperties>
</file>