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BT7" i="5"/>
  <c r="BS7" i="5"/>
  <c r="BR7" i="5"/>
  <c r="BQ7" i="5"/>
  <c r="BO7" i="5"/>
  <c r="BN7" i="5"/>
  <c r="BM7" i="5"/>
  <c r="BL7" i="5"/>
  <c r="FE53" i="4" s="1"/>
  <c r="BK7" i="5"/>
  <c r="BJ7" i="5"/>
  <c r="BI7" i="5"/>
  <c r="BH7" i="5"/>
  <c r="BG7" i="5"/>
  <c r="BF7" i="5"/>
  <c r="BD7" i="5"/>
  <c r="BC7" i="5"/>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CS31" i="4"/>
  <c r="BZ31" i="4"/>
  <c r="BG31" i="4"/>
  <c r="AN31" i="4"/>
  <c r="U31" i="4"/>
  <c r="LJ10" i="4"/>
  <c r="JQ10" i="4"/>
  <c r="HX10" i="4"/>
  <c r="DU10" i="4"/>
  <c r="AQ10" i="4"/>
  <c r="B10" i="4"/>
  <c r="LJ8" i="4"/>
  <c r="JQ8" i="4"/>
  <c r="HX8" i="4"/>
  <c r="DU8" i="4"/>
  <c r="CF8" i="4"/>
  <c r="AQ8" i="4"/>
  <c r="B8" i="4"/>
  <c r="B6" i="4"/>
  <c r="BZ76" i="4" l="1"/>
  <c r="MI76" i="4"/>
  <c r="HJ51" i="4"/>
  <c r="MA30" i="4"/>
  <c r="IT76" i="4"/>
  <c r="CS51" i="4"/>
  <c r="HJ30" i="4"/>
  <c r="CS30" i="4"/>
  <c r="MA51" i="4"/>
  <c r="C11" i="5"/>
  <c r="D11" i="5"/>
  <c r="E11" i="5"/>
  <c r="B11" i="5"/>
  <c r="BZ30" i="4" l="1"/>
  <c r="BK76" i="4"/>
  <c r="LH51" i="4"/>
  <c r="LH30" i="4"/>
  <c r="GQ30" i="4"/>
  <c r="LT76" i="4"/>
  <c r="GQ51" i="4"/>
  <c r="IE76" i="4"/>
  <c r="BZ51" i="4"/>
  <c r="HP76" i="4"/>
  <c r="BG30" i="4"/>
  <c r="LE76" i="4"/>
  <c r="AV76" i="4"/>
  <c r="KO51" i="4"/>
  <c r="BG51" i="4"/>
  <c r="FX30" i="4"/>
  <c r="FX51" i="4"/>
  <c r="KO30" i="4"/>
  <c r="KP76" i="4"/>
  <c r="FE51" i="4"/>
  <c r="HA76" i="4"/>
  <c r="AN51" i="4"/>
  <c r="FE30" i="4"/>
  <c r="AN30" i="4"/>
  <c r="AG76" i="4"/>
  <c r="JV30" i="4"/>
  <c r="JV51" i="4"/>
  <c r="KA76" i="4"/>
  <c r="EL51" i="4"/>
  <c r="JC30" i="4"/>
  <c r="EL30" i="4"/>
  <c r="R76" i="4"/>
  <c r="JC51" i="4"/>
  <c r="GL76" i="4"/>
  <c r="U51" i="4"/>
  <c r="U30"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<sst xmlns="http://schemas.openxmlformats.org/spreadsheetml/2006/main" count="286" uniqueCount="137">
  <si>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</si>
  <si>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</si>
  <si>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</si>
  <si>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</si>
  <si>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</si>
  <si>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</si>
  <si>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</si>
  <si>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</si>
  <si>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</si>
  <si>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</si>
  <si>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</si>
  <si>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</si>
  <si>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</si>
  <si>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</si>
  <si>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</si>
  <si>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</si>
  <si>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</si>
  <si>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</si>
  <si>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</si>
  <si>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</si>
  <si>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</si>
  <si>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</si>
  <si>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</si>
  <si>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</si>
  <si>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</si>
  <si>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</si>
  <si>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</si>
  <si>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</si>
  <si>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</si>
  <si>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</si>
  <si>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</si>
  <si>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</si>
  <si>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</si>
  <si>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</si>
  <si>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</si>
  <si>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</si>
  <si>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</si>
  <si>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</si>
  <si>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</si>
  <si>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</si>
  <si>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</si>
  <si>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</si>
  <si>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</si>
  <si>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</si>
  <si>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</si>
  <si>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</si>
  <si>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</si>
  <si>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</si>
  <si>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</si>
  <si>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</si>
  <si>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</si>
  <si>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</si>
  <si>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</si>
  <si>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</si>
  <si>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</si>
  <si>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</si>
  <si>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</si>
  <si>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</si>
  <si>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</si>
  <si>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</si>
  <si>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</si>
  <si>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</si>
  <si>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</si>
  <si>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</si>
  <si>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</si>
  <si>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</si>
  <si>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</si>
  <si>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</si>
  <si>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</si>
  <si>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</si>
  <si>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</si>
  <si>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</si>
  <si>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</si>
  <si>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</si>
  <si>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</si>
  <si>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</si>
  <si>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</si>
  <si>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</si>
  <si>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</si>
  <si>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</si>
  <si>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</si>
  <si>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</si>
  <si>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</si>
  <si>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</si>
  <si>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</si>
  <si>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</si>
  <si>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</si>
  <si>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</si>
  <si>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</si>
  <si>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</si>
  <si>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</si>
  <si>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</si>
  <si>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</si>
  <si>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</si>
  <si>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</si>
  <si>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</si>
  <si>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</si>
  <si>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</si>
  <si>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</si>
  <si>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</si>
  <si>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</si>
  <si>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</si>
  <si>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</si>
  <si>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</si>
  <si>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</si>
  <si>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</si>
  <si>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</si>
  <si>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</si>
  <si>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</si>
  <si>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</si>
  <si>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</si>
  <si>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</si>
  <si>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</si>
  <si>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</si>
  <si>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</si>
  <si>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石川県　金沢市</t>
  </si>
  <si>
    <t>金沢駅東駐車場</t>
  </si>
  <si>
    <t>法非適用</t>
  </si>
  <si>
    <t>駐車場整備事業</t>
  </si>
  <si>
    <t>-</t>
  </si>
  <si>
    <t>Ａ１Ｂ１</t>
  </si>
  <si>
    <t>該当数値なし</t>
  </si>
  <si>
    <t>届出駐車場</t>
  </si>
  <si>
    <t>立体式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</si>
  <si>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</si>
  <si>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</si>
  <si>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</si>
  <si>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</si>
  <si>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</si>
  <si>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</si>
  <si>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</si>
  <si>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</si>
  <si>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</si>
  <si>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⑦　敷地の地価
　金沢駅周辺では北陸新幹線の開業効果が持続し、近年は地価の上昇が続いている。
⑧　設備投資見込額
　施設の老朽化に伴い、各所で修繕等が見込まれることから、適正な維持管理による延命化と計画的な更新を行う必要がある。</t>
    <rPh sb="2" eb="4">
      <t>シキチ</t>
    </rPh>
    <rPh sb="5" eb="7">
      <t>チカ</t>
    </rPh>
    <rPh sb="9" eb="11">
      <t>カナザワ</t>
    </rPh>
    <rPh sb="11" eb="14">
      <t>エキシュウヘン</t>
    </rPh>
    <rPh sb="16" eb="18">
      <t>ホクリク</t>
    </rPh>
    <rPh sb="18" eb="21">
      <t>シンカンセン</t>
    </rPh>
    <rPh sb="22" eb="24">
      <t>カイギョウ</t>
    </rPh>
    <rPh sb="24" eb="26">
      <t>コウカ</t>
    </rPh>
    <rPh sb="27" eb="29">
      <t>ジゾク</t>
    </rPh>
    <rPh sb="31" eb="33">
      <t>キンネン</t>
    </rPh>
    <rPh sb="34" eb="36">
      <t>チカ</t>
    </rPh>
    <rPh sb="37" eb="39">
      <t>ジョウショウ</t>
    </rPh>
    <rPh sb="40" eb="41">
      <t>ツヅ</t>
    </rPh>
    <rPh sb="49" eb="51">
      <t>セツビ</t>
    </rPh>
    <rPh sb="51" eb="53">
      <t>トウシ</t>
    </rPh>
    <rPh sb="53" eb="56">
      <t>ミコミガク</t>
    </rPh>
    <rPh sb="58" eb="60">
      <t>シセツ</t>
    </rPh>
    <rPh sb="61" eb="64">
      <t>ロウキュウカ</t>
    </rPh>
    <rPh sb="65" eb="66">
      <t>トモナ</t>
    </rPh>
    <rPh sb="68" eb="70">
      <t>カクショ</t>
    </rPh>
    <rPh sb="71" eb="73">
      <t>シュウゼン</t>
    </rPh>
    <rPh sb="73" eb="74">
      <t>トウ</t>
    </rPh>
    <rPh sb="75" eb="77">
      <t>ミコ</t>
    </rPh>
    <rPh sb="85" eb="87">
      <t>テキセイ</t>
    </rPh>
    <rPh sb="88" eb="90">
      <t>イジ</t>
    </rPh>
    <rPh sb="90" eb="92">
      <t>カンリ</t>
    </rPh>
    <rPh sb="95" eb="98">
      <t>エンメイカ</t>
    </rPh>
    <rPh sb="99" eb="102">
      <t>ケイカクテキ</t>
    </rPh>
    <rPh sb="103" eb="105">
      <t>コウシン</t>
    </rPh>
    <rPh sb="106" eb="107">
      <t>オコナ</t>
    </rPh>
    <rPh sb="108" eb="110">
      <t>ヒツヨウ</t>
    </rPh>
    <phoneticPr fontId="6"/>
  </si>
  <si>
    <t>　当駐車場は、まちなかの道路交通の円滑化を図り、市民の利便に資するために設置された施設であり、これまでも路上駐車の防止や交通渋滞の緩和等に大きく寄与してきた。
　また、北陸新幹線の開業効果が持続し、近年は利用者が増加傾向にあることから、今後も効率的な運営に努め、利便性と収益性の更なる向上を図りたい。</t>
    <rPh sb="1" eb="2">
      <t>トウ</t>
    </rPh>
    <rPh sb="2" eb="5">
      <t>チュウシャジョウ</t>
    </rPh>
    <rPh sb="12" eb="14">
      <t>ドウロ</t>
    </rPh>
    <rPh sb="14" eb="16">
      <t>コウツウ</t>
    </rPh>
    <rPh sb="17" eb="20">
      <t>エンカツカ</t>
    </rPh>
    <rPh sb="21" eb="22">
      <t>ハカ</t>
    </rPh>
    <rPh sb="24" eb="26">
      <t>シミン</t>
    </rPh>
    <rPh sb="27" eb="29">
      <t>リベン</t>
    </rPh>
    <rPh sb="30" eb="31">
      <t>シ</t>
    </rPh>
    <rPh sb="36" eb="38">
      <t>セッチ</t>
    </rPh>
    <rPh sb="41" eb="43">
      <t>シセツ</t>
    </rPh>
    <rPh sb="52" eb="54">
      <t>ロジョウ</t>
    </rPh>
    <rPh sb="54" eb="56">
      <t>チュウシャ</t>
    </rPh>
    <rPh sb="57" eb="59">
      <t>ボウシ</t>
    </rPh>
    <rPh sb="60" eb="62">
      <t>コウツウ</t>
    </rPh>
    <rPh sb="62" eb="64">
      <t>ジュウタイ</t>
    </rPh>
    <rPh sb="65" eb="67">
      <t>カンワ</t>
    </rPh>
    <rPh sb="67" eb="68">
      <t>トウ</t>
    </rPh>
    <rPh sb="69" eb="70">
      <t>オオ</t>
    </rPh>
    <rPh sb="72" eb="74">
      <t>キヨ</t>
    </rPh>
    <rPh sb="84" eb="86">
      <t>ホクリク</t>
    </rPh>
    <rPh sb="86" eb="89">
      <t>シンカンセン</t>
    </rPh>
    <rPh sb="90" eb="92">
      <t>カイギョウ</t>
    </rPh>
    <rPh sb="92" eb="94">
      <t>コウカ</t>
    </rPh>
    <rPh sb="95" eb="97">
      <t>ジゾク</t>
    </rPh>
    <rPh sb="99" eb="101">
      <t>キンネン</t>
    </rPh>
    <rPh sb="102" eb="105">
      <t>リヨウシャ</t>
    </rPh>
    <rPh sb="106" eb="108">
      <t>ゾウカ</t>
    </rPh>
    <rPh sb="108" eb="110">
      <t>ケイコウ</t>
    </rPh>
    <rPh sb="118" eb="120">
      <t>コンゴ</t>
    </rPh>
    <rPh sb="121" eb="124">
      <t>コウリツテキ</t>
    </rPh>
    <rPh sb="125" eb="127">
      <t>ウンエイ</t>
    </rPh>
    <rPh sb="128" eb="129">
      <t>ツト</t>
    </rPh>
    <rPh sb="131" eb="134">
      <t>リベンセイ</t>
    </rPh>
    <rPh sb="135" eb="138">
      <t>シュウエキセイ</t>
    </rPh>
    <rPh sb="139" eb="140">
      <t>サラ</t>
    </rPh>
    <rPh sb="142" eb="144">
      <t>コウジョウ</t>
    </rPh>
    <rPh sb="145" eb="146">
      <t>ハカ</t>
    </rPh>
    <phoneticPr fontId="6"/>
  </si>
  <si>
    <t>①　収益的収支比率
　当駐車場は十分な使用料収入が確保できており、収益的収支比率は毎年100％を大幅に上回っているため、経営状況は健全といえる。
④　売上高ＧＯＰ比率
　概ね平均値で推移しているが、Ｈ28は使用料収入の増及び施設修繕等の費用の減に伴い増加した。
⑤　ＥＢＩＴＤＡ
　当駐車場は収益性が高く､安定した運営を行っている。</t>
    <rPh sb="2" eb="5">
      <t>シュウエキテキ</t>
    </rPh>
    <rPh sb="5" eb="7">
      <t>シュウシ</t>
    </rPh>
    <rPh sb="7" eb="9">
      <t>ヒリツ</t>
    </rPh>
    <rPh sb="16" eb="18">
      <t>ジュウブン</t>
    </rPh>
    <rPh sb="25" eb="27">
      <t>カクホ</t>
    </rPh>
    <rPh sb="41" eb="43">
      <t>マイトシ</t>
    </rPh>
    <rPh sb="51" eb="53">
      <t>ウワマワ</t>
    </rPh>
    <rPh sb="60" eb="62">
      <t>ケイエイ</t>
    </rPh>
    <rPh sb="62" eb="64">
      <t>ジョウキョウ</t>
    </rPh>
    <rPh sb="65" eb="67">
      <t>ケンゼン</t>
    </rPh>
    <rPh sb="75" eb="78">
      <t>ウリアゲダカ</t>
    </rPh>
    <rPh sb="81" eb="83">
      <t>ヒリツ</t>
    </rPh>
    <rPh sb="103" eb="106">
      <t>シヨウリョウ</t>
    </rPh>
    <rPh sb="106" eb="108">
      <t>シュウニュウ</t>
    </rPh>
    <rPh sb="109" eb="110">
      <t>ゾウ</t>
    </rPh>
    <rPh sb="110" eb="111">
      <t>オヨ</t>
    </rPh>
    <rPh sb="112" eb="114">
      <t>シセツ</t>
    </rPh>
    <rPh sb="114" eb="116">
      <t>シュウゼン</t>
    </rPh>
    <rPh sb="116" eb="117">
      <t>トウ</t>
    </rPh>
    <rPh sb="118" eb="120">
      <t>ヒヨウ</t>
    </rPh>
    <rPh sb="121" eb="122">
      <t>ゲン</t>
    </rPh>
    <rPh sb="123" eb="124">
      <t>トモナ</t>
    </rPh>
    <rPh sb="125" eb="127">
      <t>ゾウカ</t>
    </rPh>
    <rPh sb="141" eb="142">
      <t>トウ</t>
    </rPh>
    <rPh sb="142" eb="145">
      <t>チュウシャジョウ</t>
    </rPh>
    <rPh sb="146" eb="149">
      <t>シュウエキセイ</t>
    </rPh>
    <rPh sb="150" eb="151">
      <t>タカ</t>
    </rPh>
    <rPh sb="153" eb="155">
      <t>アンテイ</t>
    </rPh>
    <rPh sb="157" eb="159">
      <t>ウンエイ</t>
    </rPh>
    <rPh sb="160" eb="161">
      <t>オコナ</t>
    </rPh>
    <phoneticPr fontId="6"/>
  </si>
  <si>
    <t>⑪　稼働率
　近年は安定した水準で推移しているが、類似施設平均を下回っているため、今後も積極的な情報発信や周辺施設との連携等により、利用促進に努める。</t>
    <rPh sb="2" eb="5">
      <t>カドウリツ</t>
    </rPh>
    <rPh sb="7" eb="9">
      <t>キンネン</t>
    </rPh>
    <rPh sb="10" eb="12">
      <t>アンテイ</t>
    </rPh>
    <rPh sb="14" eb="16">
      <t>スイジュン</t>
    </rPh>
    <rPh sb="17" eb="19">
      <t>スイイ</t>
    </rPh>
    <rPh sb="25" eb="27">
      <t>ルイジ</t>
    </rPh>
    <rPh sb="27" eb="29">
      <t>シセツ</t>
    </rPh>
    <rPh sb="29" eb="31">
      <t>ヘイキン</t>
    </rPh>
    <rPh sb="32" eb="34">
      <t>シタマワ</t>
    </rPh>
    <rPh sb="41" eb="43">
      <t>コンゴ</t>
    </rPh>
    <rPh sb="44" eb="47">
      <t>セッキョクテキ</t>
    </rPh>
    <rPh sb="48" eb="50">
      <t>ジョウホウ</t>
    </rPh>
    <rPh sb="50" eb="52">
      <t>ハッシン</t>
    </rPh>
    <rPh sb="53" eb="55">
      <t>シュウヘン</t>
    </rPh>
    <rPh sb="55" eb="57">
      <t>シセツ</t>
    </rPh>
    <rPh sb="59" eb="61">
      <t>レンケイ</t>
    </rPh>
    <rPh sb="61" eb="62">
      <t>トウ</t>
    </rPh>
    <rPh sb="66" eb="68">
      <t>リヨウ</t>
    </rPh>
    <rPh sb="68" eb="70">
      <t>ソクシン</t>
    </rPh>
    <rPh sb="71" eb="72">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</si>
</sst>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150</c:v>
                </c:pt>
                <c:pt idx="1">
                  <c:v>148</c:v>
                </c:pt>
                <c:pt idx="2">
                  <c:v>142</c:v>
                </c:pt>
                <c:pt idx="3">
                  <c:v>138</c:v>
                </c:pt>
                <c:pt idx="4">
                  <c:v>159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5562496"/>
        <c:axId val="1055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5562496"/>
        <c:axId val="105564416"/>
      </c:lineChart>
      <c:dateAx>
        <c:axId val="105562496"/>
        <c:scaling>
          <c:orientation val="minMax"/>
        </c:scaling>
        <c:delete val="1"/>
        <c:axPos val="b"/>
        <c:numFmt formatCode="ge" sourceLinked="1"/>
        <c:majorTickMark val="none"/>
        <c:minorTickMark val="none"/>
        <c:tickLblPos val="none"/>
        <c:crossAx val="105564416"/>
        <c:crosses val="autoZero"/>
        <c:auto val="1"/>
        <c:lblOffset val="100"/>
        <c:baseTimeUnit val="years"/>
      </c:dateAx>
      <c:valAx>
        <c:axId val="10556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56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18597888"/>
        <c:axId val="1236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18597888"/>
        <c:axId val="123605376"/>
      </c:lineChart>
      <c:dateAx>
        <c:axId val="118597888"/>
        <c:scaling>
          <c:orientation val="minMax"/>
        </c:scaling>
        <c:delete val="1"/>
        <c:axPos val="b"/>
        <c:numFmt formatCode="ge" sourceLinked="1"/>
        <c:majorTickMark val="none"/>
        <c:minorTickMark val="none"/>
        <c:tickLblPos val="none"/>
        <c:crossAx val="123605376"/>
        <c:crosses val="autoZero"/>
        <c:auto val="1"/>
        <c:lblOffset val="100"/>
        <c:baseTimeUnit val="years"/>
      </c:dateAx>
      <c:valAx>
        <c:axId val="12360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9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23656064"/>
        <c:axId val="1236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23656064"/>
        <c:axId val="123658240"/>
      </c:lineChart>
      <c:dateAx>
        <c:axId val="123656064"/>
        <c:scaling>
          <c:orientation val="minMax"/>
        </c:scaling>
        <c:delete val="1"/>
        <c:axPos val="b"/>
        <c:numFmt formatCode="ge" sourceLinked="1"/>
        <c:majorTickMark val="none"/>
        <c:minorTickMark val="none"/>
        <c:tickLblPos val="none"/>
        <c:crossAx val="123658240"/>
        <c:crosses val="autoZero"/>
        <c:auto val="1"/>
        <c:lblOffset val="100"/>
        <c:baseTimeUnit val="years"/>
      </c:dateAx>
      <c:valAx>
        <c:axId val="12365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65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28492288"/>
        <c:axId val="1284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28492288"/>
        <c:axId val="128494208"/>
      </c:lineChart>
      <c:dateAx>
        <c:axId val="128492288"/>
        <c:scaling>
          <c:orientation val="minMax"/>
        </c:scaling>
        <c:delete val="1"/>
        <c:axPos val="b"/>
        <c:numFmt formatCode="ge" sourceLinked="1"/>
        <c:majorTickMark val="none"/>
        <c:minorTickMark val="none"/>
        <c:tickLblPos val="none"/>
        <c:crossAx val="128494208"/>
        <c:crosses val="autoZero"/>
        <c:auto val="1"/>
        <c:lblOffset val="100"/>
        <c:baseTimeUnit val="years"/>
      </c:dateAx>
      <c:valAx>
        <c:axId val="12849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49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21405824"/>
        <c:axId val="1214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21405824"/>
        <c:axId val="121407744"/>
      </c:lineChart>
      <c:dateAx>
        <c:axId val="121405824"/>
        <c:scaling>
          <c:orientation val="minMax"/>
        </c:scaling>
        <c:delete val="1"/>
        <c:axPos val="b"/>
        <c:numFmt formatCode="ge" sourceLinked="1"/>
        <c:majorTickMark val="none"/>
        <c:minorTickMark val="none"/>
        <c:tickLblPos val="none"/>
        <c:crossAx val="121407744"/>
        <c:crosses val="autoZero"/>
        <c:auto val="1"/>
        <c:lblOffset val="100"/>
        <c:baseTimeUnit val="years"/>
      </c:dateAx>
      <c:valAx>
        <c:axId val="12140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40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21434112"/>
        <c:axId val="1214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21434112"/>
        <c:axId val="121436032"/>
      </c:lineChart>
      <c:dateAx>
        <c:axId val="121434112"/>
        <c:scaling>
          <c:orientation val="minMax"/>
        </c:scaling>
        <c:delete val="1"/>
        <c:axPos val="b"/>
        <c:numFmt formatCode="ge" sourceLinked="1"/>
        <c:majorTickMark val="none"/>
        <c:minorTickMark val="none"/>
        <c:tickLblPos val="none"/>
        <c:crossAx val="121436032"/>
        <c:crosses val="autoZero"/>
        <c:auto val="1"/>
        <c:lblOffset val="100"/>
        <c:baseTimeUnit val="years"/>
      </c:dateAx>
      <c:valAx>
        <c:axId val="121436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43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92.9</c:v>
                </c:pt>
                <c:pt idx="1">
                  <c:v>87.8</c:v>
                </c:pt>
                <c:pt idx="2">
                  <c:v>93.8</c:v>
                </c:pt>
                <c:pt idx="3">
                  <c:v>96.3</c:v>
                </c:pt>
                <c:pt idx="4">
                  <c:v>95.7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01092736"/>
        <c:axId val="1010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01092736"/>
        <c:axId val="101099008"/>
      </c:lineChart>
      <c:dateAx>
        <c:axId val="101092736"/>
        <c:scaling>
          <c:orientation val="minMax"/>
        </c:scaling>
        <c:delete val="1"/>
        <c:axPos val="b"/>
        <c:numFmt formatCode="ge" sourceLinked="1"/>
        <c:majorTickMark val="none"/>
        <c:minorTickMark val="none"/>
        <c:tickLblPos val="none"/>
        <c:crossAx val="101099008"/>
        <c:crosses val="autoZero"/>
        <c:auto val="1"/>
        <c:lblOffset val="100"/>
        <c:baseTimeUnit val="years"/>
      </c:dateAx>
      <c:valAx>
        <c:axId val="10109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09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28</c:v>
                </c:pt>
                <c:pt idx="1">
                  <c:v>34</c:v>
                </c:pt>
                <c:pt idx="2">
                  <c:v>31</c:v>
                </c:pt>
                <c:pt idx="3">
                  <c:v>31</c:v>
                </c:pt>
                <c:pt idx="4">
                  <c:v>40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01121024"/>
        <c:axId val="1209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01121024"/>
        <c:axId val="120956032"/>
      </c:lineChart>
      <c:dateAx>
        <c:axId val="101121024"/>
        <c:scaling>
          <c:orientation val="minMax"/>
        </c:scaling>
        <c:delete val="1"/>
        <c:axPos val="b"/>
        <c:numFmt formatCode="ge" sourceLinked="1"/>
        <c:majorTickMark val="none"/>
        <c:minorTickMark val="none"/>
        <c:tickLblPos val="none"/>
        <c:crossAx val="120956032"/>
        <c:crosses val="autoZero"/>
        <c:auto val="1"/>
        <c:lblOffset val="100"/>
        <c:baseTimeUnit val="years"/>
      </c:dateAx>
      <c:valAx>
        <c:axId val="12095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2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34518</c:v>
                </c:pt>
                <c:pt idx="1">
                  <c:v>28497</c:v>
                </c:pt>
                <c:pt idx="2">
                  <c:v>28311</c:v>
                </c:pt>
                <c:pt idx="3">
                  <c:v>26950</c:v>
                </c:pt>
                <c:pt idx="4">
                  <c:v>36780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28416384"/>
        <c:axId val="1284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28416384"/>
        <c:axId val="128418560"/>
      </c:lineChart>
      <c:dateAx>
        <c:axId val="128416384"/>
        <c:scaling>
          <c:orientation val="minMax"/>
        </c:scaling>
        <c:delete val="1"/>
        <c:axPos val="b"/>
        <c:numFmt formatCode="ge" sourceLinked="1"/>
        <c:majorTickMark val="none"/>
        <c:minorTickMark val="none"/>
        <c:tickLblPos val="none"/>
        <c:crossAx val="128418560"/>
        <c:crosses val="autoZero"/>
        <c:auto val="1"/>
        <c:lblOffset val="100"/>
        <c:baseTimeUnit val="years"/>
      </c:dateAx>
      <c:valAx>
        <c:axId val="128418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41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G1" zoomScale="70" zoomScaleNormal="70" zoomScaleSheetLayoutView="70" workbookViewId="0">
      <selection activeCell="ND65" sqref="ND65:NR65"/>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石川県金沢市　金沢駅東駐車場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132</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11680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352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135</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150</v>
      </c>
      <c r="V31" s="111"/>
      <c r="W31" s="111"/>
      <c r="X31" s="111"/>
      <c r="Y31" s="111"/>
      <c r="Z31" s="111"/>
      <c r="AA31" s="111"/>
      <c r="AB31" s="111"/>
      <c r="AC31" s="111"/>
      <c r="AD31" s="111"/>
      <c r="AE31" s="111"/>
      <c r="AF31" s="111"/>
      <c r="AG31" s="111"/>
      <c r="AH31" s="111"/>
      <c r="AI31" s="111"/>
      <c r="AJ31" s="111"/>
      <c r="AK31" s="111"/>
      <c r="AL31" s="111"/>
      <c r="AM31" s="111"/>
      <c r="AN31" s="111">
        <f>データ!Z7</f>
        <v>148</v>
      </c>
      <c r="AO31" s="111"/>
      <c r="AP31" s="111"/>
      <c r="AQ31" s="111"/>
      <c r="AR31" s="111"/>
      <c r="AS31" s="111"/>
      <c r="AT31" s="111"/>
      <c r="AU31" s="111"/>
      <c r="AV31" s="111"/>
      <c r="AW31" s="111"/>
      <c r="AX31" s="111"/>
      <c r="AY31" s="111"/>
      <c r="AZ31" s="111"/>
      <c r="BA31" s="111"/>
      <c r="BB31" s="111"/>
      <c r="BC31" s="111"/>
      <c r="BD31" s="111"/>
      <c r="BE31" s="111"/>
      <c r="BF31" s="111"/>
      <c r="BG31" s="111">
        <f>データ!AA7</f>
        <v>142</v>
      </c>
      <c r="BH31" s="111"/>
      <c r="BI31" s="111"/>
      <c r="BJ31" s="111"/>
      <c r="BK31" s="111"/>
      <c r="BL31" s="111"/>
      <c r="BM31" s="111"/>
      <c r="BN31" s="111"/>
      <c r="BO31" s="111"/>
      <c r="BP31" s="111"/>
      <c r="BQ31" s="111"/>
      <c r="BR31" s="111"/>
      <c r="BS31" s="111"/>
      <c r="BT31" s="111"/>
      <c r="BU31" s="111"/>
      <c r="BV31" s="111"/>
      <c r="BW31" s="111"/>
      <c r="BX31" s="111"/>
      <c r="BY31" s="111"/>
      <c r="BZ31" s="111">
        <f>データ!AB7</f>
        <v>138</v>
      </c>
      <c r="CA31" s="111"/>
      <c r="CB31" s="111"/>
      <c r="CC31" s="111"/>
      <c r="CD31" s="111"/>
      <c r="CE31" s="111"/>
      <c r="CF31" s="111"/>
      <c r="CG31" s="111"/>
      <c r="CH31" s="111"/>
      <c r="CI31" s="111"/>
      <c r="CJ31" s="111"/>
      <c r="CK31" s="111"/>
      <c r="CL31" s="111"/>
      <c r="CM31" s="111"/>
      <c r="CN31" s="111"/>
      <c r="CO31" s="111"/>
      <c r="CP31" s="111"/>
      <c r="CQ31" s="111"/>
      <c r="CR31" s="111"/>
      <c r="CS31" s="111">
        <f>データ!AC7</f>
        <v>159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92.9</v>
      </c>
      <c r="JD31" s="82"/>
      <c r="JE31" s="82"/>
      <c r="JF31" s="82"/>
      <c r="JG31" s="82"/>
      <c r="JH31" s="82"/>
      <c r="JI31" s="82"/>
      <c r="JJ31" s="82"/>
      <c r="JK31" s="82"/>
      <c r="JL31" s="82"/>
      <c r="JM31" s="82"/>
      <c r="JN31" s="82"/>
      <c r="JO31" s="82"/>
      <c r="JP31" s="82"/>
      <c r="JQ31" s="82"/>
      <c r="JR31" s="82"/>
      <c r="JS31" s="82"/>
      <c r="JT31" s="82"/>
      <c r="JU31" s="83"/>
      <c r="JV31" s="81">
        <f>データ!DL7</f>
        <v>87.8</v>
      </c>
      <c r="JW31" s="82"/>
      <c r="JX31" s="82"/>
      <c r="JY31" s="82"/>
      <c r="JZ31" s="82"/>
      <c r="KA31" s="82"/>
      <c r="KB31" s="82"/>
      <c r="KC31" s="82"/>
      <c r="KD31" s="82"/>
      <c r="KE31" s="82"/>
      <c r="KF31" s="82"/>
      <c r="KG31" s="82"/>
      <c r="KH31" s="82"/>
      <c r="KI31" s="82"/>
      <c r="KJ31" s="82"/>
      <c r="KK31" s="82"/>
      <c r="KL31" s="82"/>
      <c r="KM31" s="82"/>
      <c r="KN31" s="83"/>
      <c r="KO31" s="81">
        <f>データ!DM7</f>
        <v>93.8</v>
      </c>
      <c r="KP31" s="82"/>
      <c r="KQ31" s="82"/>
      <c r="KR31" s="82"/>
      <c r="KS31" s="82"/>
      <c r="KT31" s="82"/>
      <c r="KU31" s="82"/>
      <c r="KV31" s="82"/>
      <c r="KW31" s="82"/>
      <c r="KX31" s="82"/>
      <c r="KY31" s="82"/>
      <c r="KZ31" s="82"/>
      <c r="LA31" s="82"/>
      <c r="LB31" s="82"/>
      <c r="LC31" s="82"/>
      <c r="LD31" s="82"/>
      <c r="LE31" s="82"/>
      <c r="LF31" s="82"/>
      <c r="LG31" s="83"/>
      <c r="LH31" s="81">
        <f>データ!DN7</f>
        <v>96.3</v>
      </c>
      <c r="LI31" s="82"/>
      <c r="LJ31" s="82"/>
      <c r="LK31" s="82"/>
      <c r="LL31" s="82"/>
      <c r="LM31" s="82"/>
      <c r="LN31" s="82"/>
      <c r="LO31" s="82"/>
      <c r="LP31" s="82"/>
      <c r="LQ31" s="82"/>
      <c r="LR31" s="82"/>
      <c r="LS31" s="82"/>
      <c r="LT31" s="82"/>
      <c r="LU31" s="82"/>
      <c r="LV31" s="82"/>
      <c r="LW31" s="82"/>
      <c r="LX31" s="82"/>
      <c r="LY31" s="82"/>
      <c r="LZ31" s="83"/>
      <c r="MA31" s="81">
        <f>データ!DO7</f>
        <v>95.7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136</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28</v>
      </c>
      <c r="EM52" s="111"/>
      <c r="EN52" s="111"/>
      <c r="EO52" s="111"/>
      <c r="EP52" s="111"/>
      <c r="EQ52" s="111"/>
      <c r="ER52" s="111"/>
      <c r="ES52" s="111"/>
      <c r="ET52" s="111"/>
      <c r="EU52" s="111"/>
      <c r="EV52" s="111"/>
      <c r="EW52" s="111"/>
      <c r="EX52" s="111"/>
      <c r="EY52" s="111"/>
      <c r="EZ52" s="111"/>
      <c r="FA52" s="111"/>
      <c r="FB52" s="111"/>
      <c r="FC52" s="111"/>
      <c r="FD52" s="111"/>
      <c r="FE52" s="111">
        <f>データ!BG7</f>
        <v>34</v>
      </c>
      <c r="FF52" s="111"/>
      <c r="FG52" s="111"/>
      <c r="FH52" s="111"/>
      <c r="FI52" s="111"/>
      <c r="FJ52" s="111"/>
      <c r="FK52" s="111"/>
      <c r="FL52" s="111"/>
      <c r="FM52" s="111"/>
      <c r="FN52" s="111"/>
      <c r="FO52" s="111"/>
      <c r="FP52" s="111"/>
      <c r="FQ52" s="111"/>
      <c r="FR52" s="111"/>
      <c r="FS52" s="111"/>
      <c r="FT52" s="111"/>
      <c r="FU52" s="111"/>
      <c r="FV52" s="111"/>
      <c r="FW52" s="111"/>
      <c r="FX52" s="111">
        <f>データ!BH7</f>
        <v>31</v>
      </c>
      <c r="FY52" s="111"/>
      <c r="FZ52" s="111"/>
      <c r="GA52" s="111"/>
      <c r="GB52" s="111"/>
      <c r="GC52" s="111"/>
      <c r="GD52" s="111"/>
      <c r="GE52" s="111"/>
      <c r="GF52" s="111"/>
      <c r="GG52" s="111"/>
      <c r="GH52" s="111"/>
      <c r="GI52" s="111"/>
      <c r="GJ52" s="111"/>
      <c r="GK52" s="111"/>
      <c r="GL52" s="111"/>
      <c r="GM52" s="111"/>
      <c r="GN52" s="111"/>
      <c r="GO52" s="111"/>
      <c r="GP52" s="111"/>
      <c r="GQ52" s="111">
        <f>データ!BI7</f>
        <v>31</v>
      </c>
      <c r="GR52" s="111"/>
      <c r="GS52" s="111"/>
      <c r="GT52" s="111"/>
      <c r="GU52" s="111"/>
      <c r="GV52" s="111"/>
      <c r="GW52" s="111"/>
      <c r="GX52" s="111"/>
      <c r="GY52" s="111"/>
      <c r="GZ52" s="111"/>
      <c r="HA52" s="111"/>
      <c r="HB52" s="111"/>
      <c r="HC52" s="111"/>
      <c r="HD52" s="111"/>
      <c r="HE52" s="111"/>
      <c r="HF52" s="111"/>
      <c r="HG52" s="111"/>
      <c r="HH52" s="111"/>
      <c r="HI52" s="111"/>
      <c r="HJ52" s="111">
        <f>データ!BJ7</f>
        <v>40</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34518</v>
      </c>
      <c r="JD52" s="110"/>
      <c r="JE52" s="110"/>
      <c r="JF52" s="110"/>
      <c r="JG52" s="110"/>
      <c r="JH52" s="110"/>
      <c r="JI52" s="110"/>
      <c r="JJ52" s="110"/>
      <c r="JK52" s="110"/>
      <c r="JL52" s="110"/>
      <c r="JM52" s="110"/>
      <c r="JN52" s="110"/>
      <c r="JO52" s="110"/>
      <c r="JP52" s="110"/>
      <c r="JQ52" s="110"/>
      <c r="JR52" s="110"/>
      <c r="JS52" s="110"/>
      <c r="JT52" s="110"/>
      <c r="JU52" s="110"/>
      <c r="JV52" s="110">
        <f>データ!BR7</f>
        <v>28497</v>
      </c>
      <c r="JW52" s="110"/>
      <c r="JX52" s="110"/>
      <c r="JY52" s="110"/>
      <c r="JZ52" s="110"/>
      <c r="KA52" s="110"/>
      <c r="KB52" s="110"/>
      <c r="KC52" s="110"/>
      <c r="KD52" s="110"/>
      <c r="KE52" s="110"/>
      <c r="KF52" s="110"/>
      <c r="KG52" s="110"/>
      <c r="KH52" s="110"/>
      <c r="KI52" s="110"/>
      <c r="KJ52" s="110"/>
      <c r="KK52" s="110"/>
      <c r="KL52" s="110"/>
      <c r="KM52" s="110"/>
      <c r="KN52" s="110"/>
      <c r="KO52" s="110">
        <f>データ!BS7</f>
        <v>28311</v>
      </c>
      <c r="KP52" s="110"/>
      <c r="KQ52" s="110"/>
      <c r="KR52" s="110"/>
      <c r="KS52" s="110"/>
      <c r="KT52" s="110"/>
      <c r="KU52" s="110"/>
      <c r="KV52" s="110"/>
      <c r="KW52" s="110"/>
      <c r="KX52" s="110"/>
      <c r="KY52" s="110"/>
      <c r="KZ52" s="110"/>
      <c r="LA52" s="110"/>
      <c r="LB52" s="110"/>
      <c r="LC52" s="110"/>
      <c r="LD52" s="110"/>
      <c r="LE52" s="110"/>
      <c r="LF52" s="110"/>
      <c r="LG52" s="110"/>
      <c r="LH52" s="110">
        <f>データ!BT7</f>
        <v>26950</v>
      </c>
      <c r="LI52" s="110"/>
      <c r="LJ52" s="110"/>
      <c r="LK52" s="110"/>
      <c r="LL52" s="110"/>
      <c r="LM52" s="110"/>
      <c r="LN52" s="110"/>
      <c r="LO52" s="110"/>
      <c r="LP52" s="110"/>
      <c r="LQ52" s="110"/>
      <c r="LR52" s="110"/>
      <c r="LS52" s="110"/>
      <c r="LT52" s="110"/>
      <c r="LU52" s="110"/>
      <c r="LV52" s="110"/>
      <c r="LW52" s="110"/>
      <c r="LX52" s="110"/>
      <c r="LY52" s="110"/>
      <c r="LZ52" s="110"/>
      <c r="MA52" s="110">
        <f>データ!BU7</f>
        <v>36780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820770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30000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172014</v>
      </c>
      <c r="D6" s="61">
        <f t="shared" si="1"/>
        <v>47</v>
      </c>
      <c r="E6" s="61">
        <f t="shared" si="1"/>
        <v>14</v>
      </c>
      <c r="F6" s="61">
        <f t="shared" si="1"/>
        <v>0</v>
      </c>
      <c r="G6" s="61">
        <f t="shared" si="1"/>
        <v>2</v>
      </c>
      <c r="H6" s="61" t="str">
        <f>SUBSTITUTE(H8,"　","")</f>
        <v>石川県金沢市</v>
      </c>
      <c r="I6" s="61" t="str">
        <f t="shared" si="1"/>
        <v>金沢駅東駐車場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27</v>
      </c>
      <c r="S6" s="63" t="str">
        <f t="shared" si="1"/>
        <v>駅</v>
      </c>
      <c r="T6" s="63" t="str">
        <f t="shared" si="1"/>
        <v>無</v>
      </c>
      <c r="U6" s="64">
        <f t="shared" si="1"/>
        <v>11680</v>
      </c>
      <c r="V6" s="64">
        <f t="shared" si="1"/>
        <v>352</v>
      </c>
      <c r="W6" s="64">
        <f t="shared" si="1"/>
        <v>300</v>
      </c>
      <c r="X6" s="63" t="str">
        <f t="shared" si="1"/>
        <v>代行制</v>
      </c>
      <c r="Y6" s="65">
        <f>IF(Y8="-",NA(),Y8)</f>
        <v>150</v>
      </c>
      <c r="Z6" s="65">
        <f t="shared" ref="Z6:AH6" si="2">IF(Z8="-",NA(),Z8)</f>
        <v>148</v>
      </c>
      <c r="AA6" s="65">
        <f t="shared" si="2"/>
        <v>142</v>
      </c>
      <c r="AB6" s="65">
        <f t="shared" si="2"/>
        <v>138</v>
      </c>
      <c r="AC6" s="65">
        <f t="shared" si="2"/>
        <v>159</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28</v>
      </c>
      <c r="BG6" s="65">
        <f t="shared" ref="BG6:BO6" si="5">IF(BG8="-",NA(),BG8)</f>
        <v>34</v>
      </c>
      <c r="BH6" s="65">
        <f t="shared" si="5"/>
        <v>31</v>
      </c>
      <c r="BI6" s="65">
        <f t="shared" si="5"/>
        <v>31</v>
      </c>
      <c r="BJ6" s="65">
        <f t="shared" si="5"/>
        <v>40</v>
      </c>
      <c r="BK6" s="65">
        <f t="shared" si="5"/>
        <v>31.4</v>
      </c>
      <c r="BL6" s="65">
        <f t="shared" si="5"/>
        <v>34</v>
      </c>
      <c r="BM6" s="65">
        <f t="shared" si="5"/>
        <v>31.1</v>
      </c>
      <c r="BN6" s="65">
        <f t="shared" si="5"/>
        <v>31.8</v>
      </c>
      <c r="BO6" s="65">
        <f t="shared" si="5"/>
        <v>22.6</v>
      </c>
      <c r="BP6" s="62" t="str">
        <f>IF(BP8="-","",IF(BP8="-","【-】","【"&amp;SUBSTITUTE(TEXT(BP8,"#,##0.0"),"-","△")&amp;"】"))</f>
        <v>【45.2】</v>
      </c>
      <c r="BQ6" s="66">
        <f>IF(BQ8="-",NA(),BQ8)</f>
        <v>34518</v>
      </c>
      <c r="BR6" s="66">
        <f t="shared" ref="BR6:BZ6" si="6">IF(BR8="-",NA(),BR8)</f>
        <v>28497</v>
      </c>
      <c r="BS6" s="66">
        <f t="shared" si="6"/>
        <v>28311</v>
      </c>
      <c r="BT6" s="66">
        <f t="shared" si="6"/>
        <v>26950</v>
      </c>
      <c r="BU6" s="66">
        <f t="shared" si="6"/>
        <v>36780</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820770</v>
      </c>
      <c r="CN6" s="64">
        <f t="shared" si="7"/>
        <v>30000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92.9</v>
      </c>
      <c r="DL6" s="65">
        <f t="shared" ref="DL6:DT6" si="9">IF(DL8="-",NA(),DL8)</f>
        <v>87.8</v>
      </c>
      <c r="DM6" s="65">
        <f t="shared" si="9"/>
        <v>93.8</v>
      </c>
      <c r="DN6" s="65">
        <f t="shared" si="9"/>
        <v>96.3</v>
      </c>
      <c r="DO6" s="65">
        <f t="shared" si="9"/>
        <v>95.7</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112</v>
      </c>
      <c r="B7" s="61">
        <f t="shared" ref="B7:X7" si="10">B8</f>
        <v>2016</v>
      </c>
      <c r="C7" s="61">
        <f t="shared" si="10"/>
        <v>172014</v>
      </c>
      <c r="D7" s="61">
        <f t="shared" si="10"/>
        <v>47</v>
      </c>
      <c r="E7" s="61">
        <f t="shared" si="10"/>
        <v>14</v>
      </c>
      <c r="F7" s="61">
        <f t="shared" si="10"/>
        <v>0</v>
      </c>
      <c r="G7" s="61">
        <f t="shared" si="10"/>
        <v>2</v>
      </c>
      <c r="H7" s="61" t="str">
        <f t="shared" si="10"/>
        <v>石川県　金沢市</v>
      </c>
      <c r="I7" s="61" t="str">
        <f t="shared" si="10"/>
        <v>金沢駅東駐車場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27</v>
      </c>
      <c r="S7" s="63" t="str">
        <f t="shared" si="10"/>
        <v>駅</v>
      </c>
      <c r="T7" s="63" t="str">
        <f t="shared" si="10"/>
        <v>無</v>
      </c>
      <c r="U7" s="64">
        <f t="shared" si="10"/>
        <v>11680</v>
      </c>
      <c r="V7" s="64">
        <f t="shared" si="10"/>
        <v>352</v>
      </c>
      <c r="W7" s="64">
        <f t="shared" si="10"/>
        <v>300</v>
      </c>
      <c r="X7" s="63" t="str">
        <f t="shared" si="10"/>
        <v>代行制</v>
      </c>
      <c r="Y7" s="65">
        <f>Y8</f>
        <v>150</v>
      </c>
      <c r="Z7" s="65">
        <f t="shared" ref="Z7:AH7" si="11">Z8</f>
        <v>148</v>
      </c>
      <c r="AA7" s="65">
        <f t="shared" si="11"/>
        <v>142</v>
      </c>
      <c r="AB7" s="65">
        <f t="shared" si="11"/>
        <v>138</v>
      </c>
      <c r="AC7" s="65">
        <f t="shared" si="11"/>
        <v>159</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28</v>
      </c>
      <c r="BG7" s="65">
        <f t="shared" ref="BG7:BO7" si="14">BG8</f>
        <v>34</v>
      </c>
      <c r="BH7" s="65">
        <f t="shared" si="14"/>
        <v>31</v>
      </c>
      <c r="BI7" s="65">
        <f t="shared" si="14"/>
        <v>31</v>
      </c>
      <c r="BJ7" s="65">
        <f t="shared" si="14"/>
        <v>40</v>
      </c>
      <c r="BK7" s="65">
        <f t="shared" si="14"/>
        <v>31.4</v>
      </c>
      <c r="BL7" s="65">
        <f t="shared" si="14"/>
        <v>34</v>
      </c>
      <c r="BM7" s="65">
        <f t="shared" si="14"/>
        <v>31.1</v>
      </c>
      <c r="BN7" s="65">
        <f t="shared" si="14"/>
        <v>31.8</v>
      </c>
      <c r="BO7" s="65">
        <f t="shared" si="14"/>
        <v>22.6</v>
      </c>
      <c r="BP7" s="62"/>
      <c r="BQ7" s="66">
        <f>BQ8</f>
        <v>34518</v>
      </c>
      <c r="BR7" s="66">
        <f t="shared" ref="BR7:BZ7" si="15">BR8</f>
        <v>28497</v>
      </c>
      <c r="BS7" s="66">
        <f t="shared" si="15"/>
        <v>28311</v>
      </c>
      <c r="BT7" s="66">
        <f t="shared" si="15"/>
        <v>26950</v>
      </c>
      <c r="BU7" s="66">
        <f t="shared" si="15"/>
        <v>36780</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114</v>
      </c>
      <c r="CL7" s="62"/>
      <c r="CM7" s="64">
        <f>CM8</f>
        <v>820770</v>
      </c>
      <c r="CN7" s="64">
        <f>CN8</f>
        <v>30000</v>
      </c>
      <c r="CO7" s="65" t="s">
        <v>113</v>
      </c>
      <c r="CP7" s="65" t="s">
        <v>113</v>
      </c>
      <c r="CQ7" s="65" t="s">
        <v>113</v>
      </c>
      <c r="CR7" s="65" t="s">
        <v>113</v>
      </c>
      <c r="CS7" s="65" t="s">
        <v>113</v>
      </c>
      <c r="CT7" s="65" t="s">
        <v>113</v>
      </c>
      <c r="CU7" s="65" t="s">
        <v>113</v>
      </c>
      <c r="CV7" s="65" t="s">
        <v>113</v>
      </c>
      <c r="CW7" s="65" t="s">
        <v>113</v>
      </c>
      <c r="CX7" s="65" t="s">
        <v>114</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92.9</v>
      </c>
      <c r="DL7" s="65">
        <f t="shared" ref="DL7:DT7" si="17">DL8</f>
        <v>87.8</v>
      </c>
      <c r="DM7" s="65">
        <f t="shared" si="17"/>
        <v>93.8</v>
      </c>
      <c r="DN7" s="65">
        <f t="shared" si="17"/>
        <v>96.3</v>
      </c>
      <c r="DO7" s="65">
        <f t="shared" si="17"/>
        <v>95.7</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172014</v>
      </c>
      <c r="D8" s="68">
        <v>47</v>
      </c>
      <c r="E8" s="68">
        <v>14</v>
      </c>
      <c r="F8" s="68">
        <v>0</v>
      </c>
      <c r="G8" s="68">
        <v>2</v>
      </c>
      <c r="H8" s="68" t="s">
        <v>115</v>
      </c>
      <c r="I8" s="68" t="s">
        <v>116</v>
      </c>
      <c r="J8" s="68" t="s">
        <v>117</v>
      </c>
      <c r="K8" s="68" t="s">
        <v>118</v>
      </c>
      <c r="L8" s="68" t="s">
        <v>119</v>
      </c>
      <c r="M8" s="68" t="s">
        <v>120</v>
      </c>
      <c r="N8" s="68"/>
      <c r="O8" s="69" t="s">
        <v>121</v>
      </c>
      <c r="P8" s="70" t="s">
        <v>122</v>
      </c>
      <c r="Q8" s="70" t="s">
        <v>123</v>
      </c>
      <c r="R8" s="71">
        <v>27</v>
      </c>
      <c r="S8" s="70" t="s">
        <v>124</v>
      </c>
      <c r="T8" s="70" t="s">
        <v>125</v>
      </c>
      <c r="U8" s="71">
        <v>11680</v>
      </c>
      <c r="V8" s="71">
        <v>352</v>
      </c>
      <c r="W8" s="71">
        <v>300</v>
      </c>
      <c r="X8" s="70" t="s">
        <v>126</v>
      </c>
      <c r="Y8" s="72">
        <v>150</v>
      </c>
      <c r="Z8" s="72">
        <v>148</v>
      </c>
      <c r="AA8" s="72">
        <v>142</v>
      </c>
      <c r="AB8" s="72">
        <v>138</v>
      </c>
      <c r="AC8" s="72">
        <v>159</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28</v>
      </c>
      <c r="BG8" s="72">
        <v>34</v>
      </c>
      <c r="BH8" s="72">
        <v>31</v>
      </c>
      <c r="BI8" s="72">
        <v>31</v>
      </c>
      <c r="BJ8" s="72">
        <v>40</v>
      </c>
      <c r="BK8" s="72">
        <v>31.4</v>
      </c>
      <c r="BL8" s="72">
        <v>34</v>
      </c>
      <c r="BM8" s="72">
        <v>31.1</v>
      </c>
      <c r="BN8" s="72">
        <v>31.8</v>
      </c>
      <c r="BO8" s="72">
        <v>22.6</v>
      </c>
      <c r="BP8" s="69">
        <v>45.2</v>
      </c>
      <c r="BQ8" s="73">
        <v>34518</v>
      </c>
      <c r="BR8" s="73">
        <v>28497</v>
      </c>
      <c r="BS8" s="73">
        <v>28311</v>
      </c>
      <c r="BT8" s="74">
        <v>26950</v>
      </c>
      <c r="BU8" s="74">
        <v>36780</v>
      </c>
      <c r="BV8" s="73">
        <v>38927</v>
      </c>
      <c r="BW8" s="73">
        <v>40152</v>
      </c>
      <c r="BX8" s="73">
        <v>44479</v>
      </c>
      <c r="BY8" s="73">
        <v>37335</v>
      </c>
      <c r="BZ8" s="73">
        <v>30964</v>
      </c>
      <c r="CA8" s="71">
        <v>19129</v>
      </c>
      <c r="CB8" s="72" t="s">
        <v>119</v>
      </c>
      <c r="CC8" s="72" t="s">
        <v>119</v>
      </c>
      <c r="CD8" s="72" t="s">
        <v>119</v>
      </c>
      <c r="CE8" s="72" t="s">
        <v>119</v>
      </c>
      <c r="CF8" s="72" t="s">
        <v>119</v>
      </c>
      <c r="CG8" s="72" t="s">
        <v>119</v>
      </c>
      <c r="CH8" s="72" t="s">
        <v>119</v>
      </c>
      <c r="CI8" s="72" t="s">
        <v>119</v>
      </c>
      <c r="CJ8" s="72" t="s">
        <v>119</v>
      </c>
      <c r="CK8" s="72" t="s">
        <v>119</v>
      </c>
      <c r="CL8" s="69" t="s">
        <v>119</v>
      </c>
      <c r="CM8" s="71">
        <v>820770</v>
      </c>
      <c r="CN8" s="71">
        <v>30000</v>
      </c>
      <c r="CO8" s="72" t="s">
        <v>119</v>
      </c>
      <c r="CP8" s="72" t="s">
        <v>119</v>
      </c>
      <c r="CQ8" s="72" t="s">
        <v>119</v>
      </c>
      <c r="CR8" s="72" t="s">
        <v>119</v>
      </c>
      <c r="CS8" s="72" t="s">
        <v>119</v>
      </c>
      <c r="CT8" s="72" t="s">
        <v>119</v>
      </c>
      <c r="CU8" s="72" t="s">
        <v>119</v>
      </c>
      <c r="CV8" s="72" t="s">
        <v>119</v>
      </c>
      <c r="CW8" s="72" t="s">
        <v>119</v>
      </c>
      <c r="CX8" s="72" t="s">
        <v>119</v>
      </c>
      <c r="CY8" s="69" t="s">
        <v>119</v>
      </c>
      <c r="CZ8" s="72">
        <v>0</v>
      </c>
      <c r="DA8" s="72">
        <v>0</v>
      </c>
      <c r="DB8" s="72">
        <v>0</v>
      </c>
      <c r="DC8" s="72">
        <v>0</v>
      </c>
      <c r="DD8" s="72">
        <v>0</v>
      </c>
      <c r="DE8" s="72">
        <v>425</v>
      </c>
      <c r="DF8" s="72">
        <v>329.2</v>
      </c>
      <c r="DG8" s="72">
        <v>249.7</v>
      </c>
      <c r="DH8" s="72">
        <v>279.60000000000002</v>
      </c>
      <c r="DI8" s="72">
        <v>236.7</v>
      </c>
      <c r="DJ8" s="69">
        <v>122.6</v>
      </c>
      <c r="DK8" s="72">
        <v>92.9</v>
      </c>
      <c r="DL8" s="72">
        <v>87.8</v>
      </c>
      <c r="DM8" s="72">
        <v>93.8</v>
      </c>
      <c r="DN8" s="72">
        <v>96.3</v>
      </c>
      <c r="DO8" s="72">
        <v>95.7</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kndp</cp:lastModifiedBy>
  <cp:lastPrinted>2018-03-09T08:16:04Z</cp:lastPrinted>
  <dcterms:created xsi:type="dcterms:W3CDTF">2018-02-09T01:46:25Z</dcterms:created>
  <dcterms:modified xsi:type="dcterms:W3CDTF">2018-03-14T02:19:37Z</dcterms:modified>
  <cp:category/>
</cp:coreProperties>
</file>