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nsv0008\農業基盤整備課\農村下水道事業\照会\財政課より依頼\経営比較分析表\H28\03 【経営比較分析表】2016_172014_47_1718\"/>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<sst xmlns="http://schemas.openxmlformats.org/spreadsheetml/2006/main" count="240" uniqueCount="125">
  <si>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</si>
  <si>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</si>
  <si>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</si>
  <si>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</si>
  <si>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</si>
  <si>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</si>
  <si>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</si>
  <si>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</si>
  <si>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</si>
  <si>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</si>
  <si>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</si>
  <si>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</si>
  <si>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</si>
  <si>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</si>
  <si>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</si>
  <si>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</si>
  <si>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</si>
  <si>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</si>
  <si>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</si>
  <si>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</si>
  <si>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</si>
  <si>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</si>
  <si>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</si>
  <si>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</si>
  <si>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</si>
  <si>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</si>
  <si>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</si>
  <si>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</si>
  <si>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</si>
  <si>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</si>
  <si>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</si>
  <si>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</si>
  <si>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</si>
  <si>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</si>
  <si>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</si>
  <si>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</si>
  <si>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</si>
  <si>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</si>
  <si>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</si>
  <si>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</si>
  <si>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</si>
  <si>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</si>
  <si>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</si>
  <si>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</si>
  <si>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</si>
  <si>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</si>
  <si>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</si>
  <si>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</si>
  <si>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</si>
  <si>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</si>
  <si>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</si>
  <si>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</si>
  <si>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</si>
  <si>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</si>
  <si>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</si>
  <si>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</si>
  <si>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</si>
  <si>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</si>
  <si>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</si>
  <si>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</si>
  <si>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</si>
  <si>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</si>
  <si>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</si>
  <si>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</si>
  <si>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</si>
  <si>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</si>
  <si>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</si>
  <si>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</si>
  <si>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</si>
  <si>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</si>
  <si>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</si>
  <si>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</si>
  <si>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</si>
  <si>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</si>
  <si>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</si>
  <si>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</si>
  <si>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</si>
  <si>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</si>
  <si>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</si>
  <si>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</si>
  <si>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</si>
  <si>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</si>
  <si>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</si>
  <si>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</si>
  <si>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</si>
  <si>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</si>
  <si>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</si>
  <si>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</si>
  <si>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</si>
  <si>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</si>
  <si>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</si>
  <si>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</si>
  <si>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</si>
  <si>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</si>
  <si>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</si>
  <si>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</si>
  <si>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</si>
  <si>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</si>
  <si>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</si>
  <si>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</si>
  <si>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</si>
  <si>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</si>
  <si>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</si>
  <si>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</si>
  <si>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</si>
  <si>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</si>
  <si>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</si>
  <si>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</si>
  <si>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</si>
  <si>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金沢市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</si>
  <si>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</si>
  <si>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</si>
  <si>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</si>
  <si>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</si>
  <si>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</si>
  <si>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</si>
  <si>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</si>
  <si>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</si>
  <si>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</si>
  <si>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</si>
  <si>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</si>
  <si>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</si>
  <si>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金沢市の農業集落排水処理施設は１８施設あり、最も古いところでは昭和６２年度に供用を開始しています。現在、最適整備構想に基づき経年劣化により機能が低下した電気・機械設備、処理槽等の改修を順次実施しています。
　管渠については現在耐用年数を超えたものはなく今後も、事業の規模を考慮しつつ、効率的な更新に努めます。</t>
    <rPh sb="105" eb="106">
      <t>カン</t>
    </rPh>
    <phoneticPr fontId="7"/>
  </si>
  <si>
    <t>　世帯人数の減や節水型家電の普及に伴い、料金収入は減少傾向にあります。また、処理施設は供用開始後２０年以上が経過し、改築更新費用および維持管理費用の増大が課題となっています。
　持続可能な生活排水処理の維持のため、今後公共下水道への接続および処理施設の統合により、施設を順次廃止し、改修・更新費用を縮減し経営の健全化を図ります。
　さらに、平成３０年度までに公営企業会計を適用することにより、経営・資産等の正確な把握による経営管理の向上を目指しています。</t>
    <rPh sb="107" eb="109">
      <t>コンゴ</t>
    </rPh>
    <rPh sb="132" eb="134">
      <t>シセツ</t>
    </rPh>
    <phoneticPr fontId="7"/>
  </si>
  <si>
    <t>　①収益的収支比率については、事業対象地域の高齢化・過疎化による世帯人数の減などにより、下水道使用料収入が減少していることから100％未満となっています。
　④企業債残高対事業規模比率については、使用料収入に対し整備事業に要した地方債残高が大きいことから類似団体の平均値を上回っていますが、着実な償還の実施により経年比較において比率は減少しています。
　⑤経費回収率については平成21年度に公共下水道事業とあわせて料金改訂をしていますが、類似団体の平均値よりも低く、⑥汚水処理原価については類似団体よりも高い数値となっています。今後は経営の健全化を図るために維持管理費の縮減を進めていく必要があります。
　その他の指標については、類似団体と比較により概ね経営の効率性は保たれていると言えます。</t>
    <rPh sb="98" eb="101">
      <t>シヨウリョウ</t>
    </rPh>
    <rPh sb="101" eb="103">
      <t>シュウニュウ</t>
    </rPh>
    <rPh sb="104" eb="105">
      <t>タイ</t>
    </rPh>
    <rPh sb="106" eb="108">
      <t>セイビ</t>
    </rPh>
    <rPh sb="108" eb="110">
      <t>ジギョウ</t>
    </rPh>
    <rPh sb="111" eb="112">
      <t>ヨウ</t>
    </rPh>
    <rPh sb="114" eb="117">
      <t>チホウサイ</t>
    </rPh>
    <rPh sb="117" eb="119">
      <t>ザンダカ</t>
    </rPh>
    <rPh sb="120" eb="121">
      <t>オオ</t>
    </rPh>
    <rPh sb="127" eb="129">
      <t>ルイジ</t>
    </rPh>
    <rPh sb="145" eb="147">
      <t>チャクジツ</t>
    </rPh>
    <rPh sb="148" eb="150">
      <t>ショウカン</t>
    </rPh>
    <rPh sb="151" eb="153">
      <t>ジッシ</t>
    </rPh>
    <rPh sb="164" eb="166">
      <t>ヒリツ</t>
    </rPh>
    <rPh sb="219" eb="221">
      <t>ルイジ</t>
    </rPh>
    <rPh sb="230" eb="231">
      <t>ヒク</t>
    </rPh>
    <rPh sb="252" eb="253">
      <t>タカ</t>
    </rPh>
    <rPh sb="254" eb="256">
      <t>スウチ</t>
    </rPh>
    <rPh sb="264" eb="266">
      <t>コンゴ</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</si>
</sst>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3C-4FEF-BB21-2A77E94E80EE}"/>
            </c:ext>
          </c:extLst>
        </c:ser>
        <c:dLbls>
          <c:showLegendKey val="0"/>
          <c:showVal val="0"/>
          <c:showCatName val="0"/>
          <c:showSerName val="0"/>
          <c:showPercent val="0"/>
          <c:showBubbleSize val="0"/>
        </c:dLbls>
        <c:gapWidth val="150"/>
        <c:axId val="100190464"/>
        <c:axId val="10024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823C-4FEF-BB21-2A77E94E80EE}"/>
            </c:ext>
          </c:extLst>
        </c:ser>
        <c:dLbls>
          <c:showLegendKey val="0"/>
          <c:showVal val="0"/>
          <c:showCatName val="0"/>
          <c:showSerName val="0"/>
          <c:showPercent val="0"/>
          <c:showBubbleSize val="0"/>
        </c:dLbls>
        <c:marker val="1"/>
        <c:smooth val="0"/>
        <c:axId val="100190464"/>
        <c:axId val="100245888"/>
      </c:lineChart>
      <c:dateAx>
        <c:axId val="100190464"/>
        <c:scaling>
          <c:orientation val="minMax"/>
        </c:scaling>
        <c:delete val="1"/>
        <c:axPos val="b"/>
        <c:numFmt formatCode="ge" sourceLinked="1"/>
        <c:majorTickMark val="none"/>
        <c:minorTickMark val="none"/>
        <c:tickLblPos val="none"/>
        <c:crossAx val="100245888"/>
        <c:crosses val="autoZero"/>
        <c:auto val="1"/>
        <c:lblOffset val="100"/>
        <c:baseTimeUnit val="years"/>
      </c:dateAx>
      <c:valAx>
        <c:axId val="1002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58.44</c:v>
                </c:pt>
                <c:pt idx="1">
                  <c:v>57.29</c:v>
                </c:pt>
                <c:pt idx="2">
                  <c:v>57.33</c:v>
                </c:pt>
                <c:pt idx="3">
                  <c:v>52.07</c:v>
                </c:pt>
                <c:pt idx="4">
                  <c:v>55.52</c:v>
                </c:pt>
              </c:numCache>
            </c:numRef>
          </c:val>
          <c:extLst>
            <c:ext xmlns:c16="http://schemas.microsoft.com/office/drawing/2014/chart" uri="{C3380CC4-5D6E-409C-BE32-E72D297353CC}">
              <c16:uniqueId val="{00000000-9F57-4E04-A00A-0D9A87F25FF7}"/>
            </c:ext>
          </c:extLst>
        </c:ser>
        <c:dLbls>
          <c:showLegendKey val="0"/>
          <c:showVal val="0"/>
          <c:showCatName val="0"/>
          <c:showSerName val="0"/>
          <c:showPercent val="0"/>
          <c:showBubbleSize val="0"/>
        </c:dLbls>
        <c:gapWidth val="150"/>
        <c:axId val="119098752"/>
        <c:axId val="11910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9F57-4E04-A00A-0D9A87F25FF7}"/>
            </c:ext>
          </c:extLst>
        </c:ser>
        <c:dLbls>
          <c:showLegendKey val="0"/>
          <c:showVal val="0"/>
          <c:showCatName val="0"/>
          <c:showSerName val="0"/>
          <c:showPercent val="0"/>
          <c:showBubbleSize val="0"/>
        </c:dLbls>
        <c:marker val="1"/>
        <c:smooth val="0"/>
        <c:axId val="119098752"/>
        <c:axId val="119100928"/>
      </c:lineChart>
      <c:dateAx>
        <c:axId val="119098752"/>
        <c:scaling>
          <c:orientation val="minMax"/>
        </c:scaling>
        <c:delete val="1"/>
        <c:axPos val="b"/>
        <c:numFmt formatCode="ge" sourceLinked="1"/>
        <c:majorTickMark val="none"/>
        <c:minorTickMark val="none"/>
        <c:tickLblPos val="none"/>
        <c:crossAx val="119100928"/>
        <c:crosses val="autoZero"/>
        <c:auto val="1"/>
        <c:lblOffset val="100"/>
        <c:baseTimeUnit val="years"/>
      </c:dateAx>
      <c:valAx>
        <c:axId val="1191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94.08</c:v>
                </c:pt>
                <c:pt idx="1">
                  <c:v>94.17</c:v>
                </c:pt>
                <c:pt idx="2">
                  <c:v>94.12</c:v>
                </c:pt>
                <c:pt idx="3">
                  <c:v>94.09</c:v>
                </c:pt>
                <c:pt idx="4">
                  <c:v>94.03</c:v>
                </c:pt>
              </c:numCache>
            </c:numRef>
          </c:val>
          <c:extLst>
            <c:ext xmlns:c16="http://schemas.microsoft.com/office/drawing/2014/chart" uri="{C3380CC4-5D6E-409C-BE32-E72D297353CC}">
              <c16:uniqueId val="{00000000-4922-4BD1-B36B-D3EE4DABFDDD}"/>
            </c:ext>
          </c:extLst>
        </c:ser>
        <c:dLbls>
          <c:showLegendKey val="0"/>
          <c:showVal val="0"/>
          <c:showCatName val="0"/>
          <c:showSerName val="0"/>
          <c:showPercent val="0"/>
          <c:showBubbleSize val="0"/>
        </c:dLbls>
        <c:gapWidth val="150"/>
        <c:axId val="119135232"/>
        <c:axId val="1191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4922-4BD1-B36B-D3EE4DABFDDD}"/>
            </c:ext>
          </c:extLst>
        </c:ser>
        <c:dLbls>
          <c:showLegendKey val="0"/>
          <c:showVal val="0"/>
          <c:showCatName val="0"/>
          <c:showSerName val="0"/>
          <c:showPercent val="0"/>
          <c:showBubbleSize val="0"/>
        </c:dLbls>
        <c:marker val="1"/>
        <c:smooth val="0"/>
        <c:axId val="119135232"/>
        <c:axId val="119137408"/>
      </c:lineChart>
      <c:dateAx>
        <c:axId val="119135232"/>
        <c:scaling>
          <c:orientation val="minMax"/>
        </c:scaling>
        <c:delete val="1"/>
        <c:axPos val="b"/>
        <c:numFmt formatCode="ge" sourceLinked="1"/>
        <c:majorTickMark val="none"/>
        <c:minorTickMark val="none"/>
        <c:tickLblPos val="none"/>
        <c:crossAx val="119137408"/>
        <c:crosses val="autoZero"/>
        <c:auto val="1"/>
        <c:lblOffset val="100"/>
        <c:baseTimeUnit val="years"/>
      </c:dateAx>
      <c:valAx>
        <c:axId val="1191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89.28</c:v>
                </c:pt>
                <c:pt idx="1">
                  <c:v>89.09</c:v>
                </c:pt>
                <c:pt idx="2">
                  <c:v>88.79</c:v>
                </c:pt>
                <c:pt idx="3">
                  <c:v>88.57</c:v>
                </c:pt>
                <c:pt idx="4">
                  <c:v>97.45</c:v>
                </c:pt>
              </c:numCache>
            </c:numRef>
          </c:val>
          <c:extLst>
            <c:ext xmlns:c16="http://schemas.microsoft.com/office/drawing/2014/chart" uri="{C3380CC4-5D6E-409C-BE32-E72D297353CC}">
              <c16:uniqueId val="{00000000-6D25-475B-83D8-EEAFA5FDEF97}"/>
            </c:ext>
          </c:extLst>
        </c:ser>
        <c:dLbls>
          <c:showLegendKey val="0"/>
          <c:showVal val="0"/>
          <c:showCatName val="0"/>
          <c:showSerName val="0"/>
          <c:showPercent val="0"/>
          <c:showBubbleSize val="0"/>
        </c:dLbls>
        <c:gapWidth val="150"/>
        <c:axId val="100255616"/>
        <c:axId val="10026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25-475B-83D8-EEAFA5FDEF97}"/>
            </c:ext>
          </c:extLst>
        </c:ser>
        <c:dLbls>
          <c:showLegendKey val="0"/>
          <c:showVal val="0"/>
          <c:showCatName val="0"/>
          <c:showSerName val="0"/>
          <c:showPercent val="0"/>
          <c:showBubbleSize val="0"/>
        </c:dLbls>
        <c:marker val="1"/>
        <c:smooth val="0"/>
        <c:axId val="100255616"/>
        <c:axId val="100265984"/>
      </c:lineChart>
      <c:dateAx>
        <c:axId val="100255616"/>
        <c:scaling>
          <c:orientation val="minMax"/>
        </c:scaling>
        <c:delete val="1"/>
        <c:axPos val="b"/>
        <c:numFmt formatCode="ge" sourceLinked="1"/>
        <c:majorTickMark val="none"/>
        <c:minorTickMark val="none"/>
        <c:tickLblPos val="none"/>
        <c:crossAx val="100265984"/>
        <c:crosses val="autoZero"/>
        <c:auto val="1"/>
        <c:lblOffset val="100"/>
        <c:baseTimeUnit val="years"/>
      </c:dateAx>
      <c:valAx>
        <c:axId val="10026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33-4F2E-AA0E-4958426CA313}"/>
            </c:ext>
          </c:extLst>
        </c:ser>
        <c:dLbls>
          <c:showLegendKey val="0"/>
          <c:showVal val="0"/>
          <c:showCatName val="0"/>
          <c:showSerName val="0"/>
          <c:showPercent val="0"/>
          <c:showBubbleSize val="0"/>
        </c:dLbls>
        <c:gapWidth val="150"/>
        <c:axId val="100316672"/>
        <c:axId val="1003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33-4F2E-AA0E-4958426CA313}"/>
            </c:ext>
          </c:extLst>
        </c:ser>
        <c:dLbls>
          <c:showLegendKey val="0"/>
          <c:showVal val="0"/>
          <c:showCatName val="0"/>
          <c:showSerName val="0"/>
          <c:showPercent val="0"/>
          <c:showBubbleSize val="0"/>
        </c:dLbls>
        <c:marker val="1"/>
        <c:smooth val="0"/>
        <c:axId val="100316672"/>
        <c:axId val="100318592"/>
      </c:lineChart>
      <c:dateAx>
        <c:axId val="100316672"/>
        <c:scaling>
          <c:orientation val="minMax"/>
        </c:scaling>
        <c:delete val="1"/>
        <c:axPos val="b"/>
        <c:numFmt formatCode="ge" sourceLinked="1"/>
        <c:majorTickMark val="none"/>
        <c:minorTickMark val="none"/>
        <c:tickLblPos val="none"/>
        <c:crossAx val="100318592"/>
        <c:crosses val="autoZero"/>
        <c:auto val="1"/>
        <c:lblOffset val="100"/>
        <c:baseTimeUnit val="years"/>
      </c:dateAx>
      <c:valAx>
        <c:axId val="1003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08-45AF-9B25-C60366C04D85}"/>
            </c:ext>
          </c:extLst>
        </c:ser>
        <c:dLbls>
          <c:showLegendKey val="0"/>
          <c:showVal val="0"/>
          <c:showCatName val="0"/>
          <c:showSerName val="0"/>
          <c:showPercent val="0"/>
          <c:showBubbleSize val="0"/>
        </c:dLbls>
        <c:gapWidth val="150"/>
        <c:axId val="118314112"/>
        <c:axId val="1183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08-45AF-9B25-C60366C04D85}"/>
            </c:ext>
          </c:extLst>
        </c:ser>
        <c:dLbls>
          <c:showLegendKey val="0"/>
          <c:showVal val="0"/>
          <c:showCatName val="0"/>
          <c:showSerName val="0"/>
          <c:showPercent val="0"/>
          <c:showBubbleSize val="0"/>
        </c:dLbls>
        <c:marker val="1"/>
        <c:smooth val="0"/>
        <c:axId val="118314112"/>
        <c:axId val="118316032"/>
      </c:lineChart>
      <c:dateAx>
        <c:axId val="118314112"/>
        <c:scaling>
          <c:orientation val="minMax"/>
        </c:scaling>
        <c:delete val="1"/>
        <c:axPos val="b"/>
        <c:numFmt formatCode="ge" sourceLinked="1"/>
        <c:majorTickMark val="none"/>
        <c:minorTickMark val="none"/>
        <c:tickLblPos val="none"/>
        <c:crossAx val="118316032"/>
        <c:crosses val="autoZero"/>
        <c:auto val="1"/>
        <c:lblOffset val="100"/>
        <c:baseTimeUnit val="years"/>
      </c:dateAx>
      <c:valAx>
        <c:axId val="1183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CC-4780-9539-2966A06634ED}"/>
            </c:ext>
          </c:extLst>
        </c:ser>
        <c:dLbls>
          <c:showLegendKey val="0"/>
          <c:showVal val="0"/>
          <c:showCatName val="0"/>
          <c:showSerName val="0"/>
          <c:showPercent val="0"/>
          <c:showBubbleSize val="0"/>
        </c:dLbls>
        <c:gapWidth val="150"/>
        <c:axId val="118330496"/>
        <c:axId val="11833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CC-4780-9539-2966A06634ED}"/>
            </c:ext>
          </c:extLst>
        </c:ser>
        <c:dLbls>
          <c:showLegendKey val="0"/>
          <c:showVal val="0"/>
          <c:showCatName val="0"/>
          <c:showSerName val="0"/>
          <c:showPercent val="0"/>
          <c:showBubbleSize val="0"/>
        </c:dLbls>
        <c:marker val="1"/>
        <c:smooth val="0"/>
        <c:axId val="118330496"/>
        <c:axId val="118332416"/>
      </c:lineChart>
      <c:dateAx>
        <c:axId val="118330496"/>
        <c:scaling>
          <c:orientation val="minMax"/>
        </c:scaling>
        <c:delete val="1"/>
        <c:axPos val="b"/>
        <c:numFmt formatCode="ge" sourceLinked="1"/>
        <c:majorTickMark val="none"/>
        <c:minorTickMark val="none"/>
        <c:tickLblPos val="none"/>
        <c:crossAx val="118332416"/>
        <c:crosses val="autoZero"/>
        <c:auto val="1"/>
        <c:lblOffset val="100"/>
        <c:baseTimeUnit val="years"/>
      </c:dateAx>
      <c:valAx>
        <c:axId val="1183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DD-44B0-BE48-6546211B40F2}"/>
            </c:ext>
          </c:extLst>
        </c:ser>
        <c:dLbls>
          <c:showLegendKey val="0"/>
          <c:showVal val="0"/>
          <c:showCatName val="0"/>
          <c:showSerName val="0"/>
          <c:showPercent val="0"/>
          <c:showBubbleSize val="0"/>
        </c:dLbls>
        <c:gapWidth val="150"/>
        <c:axId val="118817536"/>
        <c:axId val="11881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DD-44B0-BE48-6546211B40F2}"/>
            </c:ext>
          </c:extLst>
        </c:ser>
        <c:dLbls>
          <c:showLegendKey val="0"/>
          <c:showVal val="0"/>
          <c:showCatName val="0"/>
          <c:showSerName val="0"/>
          <c:showPercent val="0"/>
          <c:showBubbleSize val="0"/>
        </c:dLbls>
        <c:marker val="1"/>
        <c:smooth val="0"/>
        <c:axId val="118817536"/>
        <c:axId val="118819456"/>
      </c:lineChart>
      <c:dateAx>
        <c:axId val="118817536"/>
        <c:scaling>
          <c:orientation val="minMax"/>
        </c:scaling>
        <c:delete val="1"/>
        <c:axPos val="b"/>
        <c:numFmt formatCode="ge" sourceLinked="1"/>
        <c:majorTickMark val="none"/>
        <c:minorTickMark val="none"/>
        <c:tickLblPos val="none"/>
        <c:crossAx val="118819456"/>
        <c:crosses val="autoZero"/>
        <c:auto val="1"/>
        <c:lblOffset val="100"/>
        <c:baseTimeUnit val="years"/>
      </c:dateAx>
      <c:valAx>
        <c:axId val="11881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2336.85</c:v>
                </c:pt>
                <c:pt idx="1">
                  <c:v>2289.2600000000002</c:v>
                </c:pt>
                <c:pt idx="2">
                  <c:v>2148.5100000000002</c:v>
                </c:pt>
                <c:pt idx="3">
                  <c:v>1995.28</c:v>
                </c:pt>
                <c:pt idx="4">
                  <c:v>1741.08</c:v>
                </c:pt>
              </c:numCache>
            </c:numRef>
          </c:val>
          <c:extLst>
            <c:ext xmlns:c16="http://schemas.microsoft.com/office/drawing/2014/chart" uri="{C3380CC4-5D6E-409C-BE32-E72D297353CC}">
              <c16:uniqueId val="{00000000-9B89-416D-8FDD-8C54EF2185E6}"/>
            </c:ext>
          </c:extLst>
        </c:ser>
        <c:dLbls>
          <c:showLegendKey val="0"/>
          <c:showVal val="0"/>
          <c:showCatName val="0"/>
          <c:showSerName val="0"/>
          <c:showPercent val="0"/>
          <c:showBubbleSize val="0"/>
        </c:dLbls>
        <c:gapWidth val="150"/>
        <c:axId val="118862208"/>
        <c:axId val="1188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9B89-416D-8FDD-8C54EF2185E6}"/>
            </c:ext>
          </c:extLst>
        </c:ser>
        <c:dLbls>
          <c:showLegendKey val="0"/>
          <c:showVal val="0"/>
          <c:showCatName val="0"/>
          <c:showSerName val="0"/>
          <c:showPercent val="0"/>
          <c:showBubbleSize val="0"/>
        </c:dLbls>
        <c:marker val="1"/>
        <c:smooth val="0"/>
        <c:axId val="118862208"/>
        <c:axId val="118864128"/>
      </c:lineChart>
      <c:dateAx>
        <c:axId val="118862208"/>
        <c:scaling>
          <c:orientation val="minMax"/>
        </c:scaling>
        <c:delete val="1"/>
        <c:axPos val="b"/>
        <c:numFmt formatCode="ge" sourceLinked="1"/>
        <c:majorTickMark val="none"/>
        <c:minorTickMark val="none"/>
        <c:tickLblPos val="none"/>
        <c:crossAx val="118864128"/>
        <c:crosses val="autoZero"/>
        <c:auto val="1"/>
        <c:lblOffset val="100"/>
        <c:baseTimeUnit val="years"/>
      </c:dateAx>
      <c:valAx>
        <c:axId val="1188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24.73</c:v>
                </c:pt>
                <c:pt idx="1">
                  <c:v>23.38</c:v>
                </c:pt>
                <c:pt idx="2">
                  <c:v>23.25</c:v>
                </c:pt>
                <c:pt idx="3">
                  <c:v>23.17</c:v>
                </c:pt>
                <c:pt idx="4">
                  <c:v>26.47</c:v>
                </c:pt>
              </c:numCache>
            </c:numRef>
          </c:val>
          <c:extLst>
            <c:ext xmlns:c16="http://schemas.microsoft.com/office/drawing/2014/chart" uri="{C3380CC4-5D6E-409C-BE32-E72D297353CC}">
              <c16:uniqueId val="{00000000-D6DB-47D8-AEFD-D8612CBA43AB}"/>
            </c:ext>
          </c:extLst>
        </c:ser>
        <c:dLbls>
          <c:showLegendKey val="0"/>
          <c:showVal val="0"/>
          <c:showCatName val="0"/>
          <c:showSerName val="0"/>
          <c:showPercent val="0"/>
          <c:showBubbleSize val="0"/>
        </c:dLbls>
        <c:gapWidth val="150"/>
        <c:axId val="118910976"/>
        <c:axId val="11891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D6DB-47D8-AEFD-D8612CBA43AB}"/>
            </c:ext>
          </c:extLst>
        </c:ser>
        <c:dLbls>
          <c:showLegendKey val="0"/>
          <c:showVal val="0"/>
          <c:showCatName val="0"/>
          <c:showSerName val="0"/>
          <c:showPercent val="0"/>
          <c:showBubbleSize val="0"/>
        </c:dLbls>
        <c:marker val="1"/>
        <c:smooth val="0"/>
        <c:axId val="118910976"/>
        <c:axId val="118912896"/>
      </c:lineChart>
      <c:dateAx>
        <c:axId val="118910976"/>
        <c:scaling>
          <c:orientation val="minMax"/>
        </c:scaling>
        <c:delete val="1"/>
        <c:axPos val="b"/>
        <c:numFmt formatCode="ge" sourceLinked="1"/>
        <c:majorTickMark val="none"/>
        <c:minorTickMark val="none"/>
        <c:tickLblPos val="none"/>
        <c:crossAx val="118912896"/>
        <c:crosses val="autoZero"/>
        <c:auto val="1"/>
        <c:lblOffset val="100"/>
        <c:baseTimeUnit val="years"/>
      </c:dateAx>
      <c:valAx>
        <c:axId val="1189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548.88</c:v>
                </c:pt>
                <c:pt idx="1">
                  <c:v>573.49</c:v>
                </c:pt>
                <c:pt idx="2">
                  <c:v>607.09</c:v>
                </c:pt>
                <c:pt idx="3">
                  <c:v>599.52</c:v>
                </c:pt>
                <c:pt idx="4">
                  <c:v>528.16999999999996</c:v>
                </c:pt>
              </c:numCache>
            </c:numRef>
          </c:val>
          <c:extLst>
            <c:ext xmlns:c16="http://schemas.microsoft.com/office/drawing/2014/chart" uri="{C3380CC4-5D6E-409C-BE32-E72D297353CC}">
              <c16:uniqueId val="{00000000-597D-445C-82D6-7B5EB360C941}"/>
            </c:ext>
          </c:extLst>
        </c:ser>
        <c:dLbls>
          <c:showLegendKey val="0"/>
          <c:showVal val="0"/>
          <c:showCatName val="0"/>
          <c:showSerName val="0"/>
          <c:showPercent val="0"/>
          <c:showBubbleSize val="0"/>
        </c:dLbls>
        <c:gapWidth val="150"/>
        <c:axId val="118931456"/>
        <c:axId val="11893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597D-445C-82D6-7B5EB360C941}"/>
            </c:ext>
          </c:extLst>
        </c:ser>
        <c:dLbls>
          <c:showLegendKey val="0"/>
          <c:showVal val="0"/>
          <c:showCatName val="0"/>
          <c:showSerName val="0"/>
          <c:showPercent val="0"/>
          <c:showBubbleSize val="0"/>
        </c:dLbls>
        <c:marker val="1"/>
        <c:smooth val="0"/>
        <c:axId val="118931456"/>
        <c:axId val="118933376"/>
      </c:lineChart>
      <c:dateAx>
        <c:axId val="118931456"/>
        <c:scaling>
          <c:orientation val="minMax"/>
        </c:scaling>
        <c:delete val="1"/>
        <c:axPos val="b"/>
        <c:numFmt formatCode="ge" sourceLinked="1"/>
        <c:majorTickMark val="none"/>
        <c:minorTickMark val="none"/>
        <c:tickLblPos val="none"/>
        <c:crossAx val="118933376"/>
        <c:crosses val="autoZero"/>
        <c:auto val="1"/>
        <c:lblOffset val="100"/>
        <c:baseTimeUnit val="years"/>
      </c:dateAx>
      <c:valAx>
        <c:axId val="11893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3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3"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石川県　金沢市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121</v>
      </c>
      <c r="AE8" s="49"/>
      <c r="AF8" s="49"/>
      <c r="AG8" s="49"/>
      <c r="AH8" s="49"/>
      <c r="AI8" s="49"/>
      <c r="AJ8" s="49"/>
      <c r="AK8" s="4"/>
      <c r="AL8" s="50">
        <f>データ!S6</f>
        <v>454497</v>
      </c>
      <c r="AM8" s="50"/>
      <c r="AN8" s="50"/>
      <c r="AO8" s="50"/>
      <c r="AP8" s="50"/>
      <c r="AQ8" s="50"/>
      <c r="AR8" s="50"/>
      <c r="AS8" s="50"/>
      <c r="AT8" s="45">
        <f>データ!T6</f>
        <v>468.64</v>
      </c>
      <c r="AU8" s="45"/>
      <c r="AV8" s="45"/>
      <c r="AW8" s="45"/>
      <c r="AX8" s="45"/>
      <c r="AY8" s="45"/>
      <c r="AZ8" s="45"/>
      <c r="BA8" s="45"/>
      <c r="BB8" s="45">
        <f>データ!U6</f>
        <v>969.82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0.97</v>
      </c>
      <c r="Q10" s="45"/>
      <c r="R10" s="45"/>
      <c r="S10" s="45"/>
      <c r="T10" s="45"/>
      <c r="U10" s="45"/>
      <c r="V10" s="45"/>
      <c r="W10" s="45">
        <f>データ!Q6</f>
        <v>89.2</v>
      </c>
      <c r="X10" s="45"/>
      <c r="Y10" s="45"/>
      <c r="Z10" s="45"/>
      <c r="AA10" s="45"/>
      <c r="AB10" s="45"/>
      <c r="AC10" s="45"/>
      <c r="AD10" s="50">
        <f>データ!R6</f>
        <v>2602</v>
      </c>
      <c r="AE10" s="50"/>
      <c r="AF10" s="50"/>
      <c r="AG10" s="50"/>
      <c r="AH10" s="50"/>
      <c r="AI10" s="50"/>
      <c r="AJ10" s="50"/>
      <c r="AK10" s="2"/>
      <c r="AL10" s="50">
        <f>データ!V6</f>
        <v>4408</v>
      </c>
      <c r="AM10" s="50"/>
      <c r="AN10" s="50"/>
      <c r="AO10" s="50"/>
      <c r="AP10" s="50"/>
      <c r="AQ10" s="50"/>
      <c r="AR10" s="50"/>
      <c r="AS10" s="50"/>
      <c r="AT10" s="45">
        <f>データ!W6</f>
        <v>2.4500000000000002</v>
      </c>
      <c r="AU10" s="45"/>
      <c r="AV10" s="45"/>
      <c r="AW10" s="45"/>
      <c r="AX10" s="45"/>
      <c r="AY10" s="45"/>
      <c r="AZ10" s="45"/>
      <c r="BA10" s="45"/>
      <c r="BB10" s="45">
        <f>データ!X6</f>
        <v>1799.18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172014</v>
      </c>
      <c r="D6" s="33">
        <f t="shared" si="3"/>
        <v>47</v>
      </c>
      <c r="E6" s="33">
        <f t="shared" si="3"/>
        <v>17</v>
      </c>
      <c r="F6" s="33">
        <f t="shared" si="3"/>
        <v>5</v>
      </c>
      <c r="G6" s="33">
        <f t="shared" si="3"/>
        <v>0</v>
      </c>
      <c r="H6" s="33" t="str">
        <f t="shared" si="3"/>
        <v>石川県　金沢市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0.97</v>
      </c>
      <c r="Q6" s="34">
        <f t="shared" si="3"/>
        <v>89.2</v>
      </c>
      <c r="R6" s="34">
        <f t="shared" si="3"/>
        <v>2602</v>
      </c>
      <c r="S6" s="34">
        <f t="shared" si="3"/>
        <v>454497</v>
      </c>
      <c r="T6" s="34">
        <f t="shared" si="3"/>
        <v>468.64</v>
      </c>
      <c r="U6" s="34">
        <f t="shared" si="3"/>
        <v>969.82</v>
      </c>
      <c r="V6" s="34">
        <f t="shared" si="3"/>
        <v>4408</v>
      </c>
      <c r="W6" s="34">
        <f t="shared" si="3"/>
        <v>2.4500000000000002</v>
      </c>
      <c r="X6" s="34">
        <f t="shared" si="3"/>
        <v>1799.18</v>
      </c>
      <c r="Y6" s="35">
        <f>IF(Y7="",NA(),Y7)</f>
        <v>89.28</v>
      </c>
      <c r="Z6" s="35">
        <f t="shared" ref="Z6:AH6" si="4">IF(Z7="",NA(),Z7)</f>
        <v>89.09</v>
      </c>
      <c r="AA6" s="35">
        <f t="shared" si="4"/>
        <v>88.79</v>
      </c>
      <c r="AB6" s="35">
        <f t="shared" si="4"/>
        <v>88.57</v>
      </c>
      <c r="AC6" s="35">
        <f t="shared" si="4"/>
        <v>97.45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2336.85</v>
      </c>
      <c r="BG6" s="35">
        <f t="shared" ref="BG6:BO6" si="7">IF(BG7="",NA(),BG7)</f>
        <v>2289.2600000000002</v>
      </c>
      <c r="BH6" s="35">
        <f t="shared" si="7"/>
        <v>2148.5100000000002</v>
      </c>
      <c r="BI6" s="35">
        <f t="shared" si="7"/>
        <v>1995.28</v>
      </c>
      <c r="BJ6" s="35">
        <f t="shared" si="7"/>
        <v>1741.08</v>
      </c>
      <c r="BK6" s="35">
        <f t="shared" si="7"/>
        <v>1197.82</v>
      </c>
      <c r="BL6" s="35">
        <f t="shared" si="7"/>
        <v>1126.77</v>
      </c>
      <c r="BM6" s="35">
        <f t="shared" si="7"/>
        <v>1044.8</v>
      </c>
      <c r="BN6" s="35">
        <f t="shared" si="7"/>
        <v>1081.8</v>
      </c>
      <c r="BO6" s="35">
        <f t="shared" si="7"/>
        <v>974.93</v>
      </c>
      <c r="BP6" s="34" t="str">
        <f>IF(BP7="","",IF(BP7="-","【-】","【"&amp;SUBSTITUTE(TEXT(BP7,"#,##0.00"),"-","△")&amp;"】"))</f>
        <v>【914.53】</v>
      </c>
      <c r="BQ6" s="35">
        <f>IF(BQ7="",NA(),BQ7)</f>
        <v>24.73</v>
      </c>
      <c r="BR6" s="35">
        <f t="shared" ref="BR6:BZ6" si="8">IF(BR7="",NA(),BR7)</f>
        <v>23.38</v>
      </c>
      <c r="BS6" s="35">
        <f t="shared" si="8"/>
        <v>23.25</v>
      </c>
      <c r="BT6" s="35">
        <f t="shared" si="8"/>
        <v>23.17</v>
      </c>
      <c r="BU6" s="35">
        <f t="shared" si="8"/>
        <v>26.47</v>
      </c>
      <c r="BV6" s="35">
        <f t="shared" si="8"/>
        <v>51.03</v>
      </c>
      <c r="BW6" s="35">
        <f t="shared" si="8"/>
        <v>50.9</v>
      </c>
      <c r="BX6" s="35">
        <f t="shared" si="8"/>
        <v>50.82</v>
      </c>
      <c r="BY6" s="35">
        <f t="shared" si="8"/>
        <v>52.19</v>
      </c>
      <c r="BZ6" s="35">
        <f t="shared" si="8"/>
        <v>55.32</v>
      </c>
      <c r="CA6" s="34" t="str">
        <f>IF(CA7="","",IF(CA7="-","【-】","【"&amp;SUBSTITUTE(TEXT(CA7,"#,##0.00"),"-","△")&amp;"】"))</f>
        <v>【55.73】</v>
      </c>
      <c r="CB6" s="35">
        <f>IF(CB7="",NA(),CB7)</f>
        <v>548.88</v>
      </c>
      <c r="CC6" s="35">
        <f t="shared" ref="CC6:CK6" si="9">IF(CC7="",NA(),CC7)</f>
        <v>573.49</v>
      </c>
      <c r="CD6" s="35">
        <f t="shared" si="9"/>
        <v>607.09</v>
      </c>
      <c r="CE6" s="35">
        <f t="shared" si="9"/>
        <v>599.52</v>
      </c>
      <c r="CF6" s="35">
        <f t="shared" si="9"/>
        <v>528.16999999999996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58.44</v>
      </c>
      <c r="CN6" s="35">
        <f t="shared" ref="CN6:CV6" si="10">IF(CN7="",NA(),CN7)</f>
        <v>57.29</v>
      </c>
      <c r="CO6" s="35">
        <f t="shared" si="10"/>
        <v>57.33</v>
      </c>
      <c r="CP6" s="35">
        <f t="shared" si="10"/>
        <v>52.07</v>
      </c>
      <c r="CQ6" s="35">
        <f t="shared" si="10"/>
        <v>55.52</v>
      </c>
      <c r="CR6" s="35">
        <f t="shared" si="10"/>
        <v>54.74</v>
      </c>
      <c r="CS6" s="35">
        <f t="shared" si="10"/>
        <v>53.78</v>
      </c>
      <c r="CT6" s="35">
        <f t="shared" si="10"/>
        <v>53.24</v>
      </c>
      <c r="CU6" s="35">
        <f t="shared" si="10"/>
        <v>52.31</v>
      </c>
      <c r="CV6" s="35">
        <f t="shared" si="10"/>
        <v>60.65</v>
      </c>
      <c r="CW6" s="34" t="str">
        <f>IF(CW7="","",IF(CW7="-","【-】","【"&amp;SUBSTITUTE(TEXT(CW7,"#,##0.00"),"-","△")&amp;"】"))</f>
        <v>【59.15】</v>
      </c>
      <c r="CX6" s="35">
        <f>IF(CX7="",NA(),CX7)</f>
        <v>94.08</v>
      </c>
      <c r="CY6" s="35">
        <f t="shared" ref="CY6:DG6" si="11">IF(CY7="",NA(),CY7)</f>
        <v>94.17</v>
      </c>
      <c r="CZ6" s="35">
        <f t="shared" si="11"/>
        <v>94.12</v>
      </c>
      <c r="DA6" s="35">
        <f t="shared" si="11"/>
        <v>94.09</v>
      </c>
      <c r="DB6" s="35">
        <f t="shared" si="11"/>
        <v>94.03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172014</v>
      </c>
      <c r="D7" s="37">
        <v>47</v>
      </c>
      <c r="E7" s="37">
        <v>17</v>
      </c>
      <c r="F7" s="37">
        <v>5</v>
      </c>
      <c r="G7" s="37">
        <v>0</v>
      </c>
      <c r="H7" s="37" t="s">
        <v>109</v>
      </c>
      <c r="I7" s="37" t="s">
        <v>110</v>
      </c>
      <c r="J7" s="37" t="s">
        <v>111</v>
      </c>
      <c r="K7" s="37" t="s">
        <v>112</v>
      </c>
      <c r="L7" s="37" t="s">
        <v>113</v>
      </c>
      <c r="M7" s="37"/>
      <c r="N7" s="38" t="s">
        <v>114</v>
      </c>
      <c r="O7" s="38" t="s">
        <v>115</v>
      </c>
      <c r="P7" s="38">
        <v>0.97</v>
      </c>
      <c r="Q7" s="38">
        <v>89.2</v>
      </c>
      <c r="R7" s="38">
        <v>2602</v>
      </c>
      <c r="S7" s="38">
        <v>454497</v>
      </c>
      <c r="T7" s="38">
        <v>468.64</v>
      </c>
      <c r="U7" s="38">
        <v>969.82</v>
      </c>
      <c r="V7" s="38">
        <v>4408</v>
      </c>
      <c r="W7" s="38">
        <v>2.4500000000000002</v>
      </c>
      <c r="X7" s="38">
        <v>1799.18</v>
      </c>
      <c r="Y7" s="38">
        <v>89.28</v>
      </c>
      <c r="Z7" s="38">
        <v>89.09</v>
      </c>
      <c r="AA7" s="38">
        <v>88.79</v>
      </c>
      <c r="AB7" s="38">
        <v>88.57</v>
      </c>
      <c r="AC7" s="38">
        <v>97.45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2336.85</v>
      </c>
      <c r="BG7" s="38">
        <v>2289.2600000000002</v>
      </c>
      <c r="BH7" s="38">
        <v>2148.5100000000002</v>
      </c>
      <c r="BI7" s="38">
        <v>1995.28</v>
      </c>
      <c r="BJ7" s="38">
        <v>1741.08</v>
      </c>
      <c r="BK7" s="38">
        <v>1197.82</v>
      </c>
      <c r="BL7" s="38">
        <v>1126.77</v>
      </c>
      <c r="BM7" s="38">
        <v>1044.8</v>
      </c>
      <c r="BN7" s="38">
        <v>1081.8</v>
      </c>
      <c r="BO7" s="38">
        <v>974.93</v>
      </c>
      <c r="BP7" s="38">
        <v>914.53</v>
      </c>
      <c r="BQ7" s="38">
        <v>24.73</v>
      </c>
      <c r="BR7" s="38">
        <v>23.38</v>
      </c>
      <c r="BS7" s="38">
        <v>23.25</v>
      </c>
      <c r="BT7" s="38">
        <v>23.17</v>
      </c>
      <c r="BU7" s="38">
        <v>26.47</v>
      </c>
      <c r="BV7" s="38">
        <v>51.03</v>
      </c>
      <c r="BW7" s="38">
        <v>50.9</v>
      </c>
      <c r="BX7" s="38">
        <v>50.82</v>
      </c>
      <c r="BY7" s="38">
        <v>52.19</v>
      </c>
      <c r="BZ7" s="38">
        <v>55.32</v>
      </c>
      <c r="CA7" s="38">
        <v>55.73</v>
      </c>
      <c r="CB7" s="38">
        <v>548.88</v>
      </c>
      <c r="CC7" s="38">
        <v>573.49</v>
      </c>
      <c r="CD7" s="38">
        <v>607.09</v>
      </c>
      <c r="CE7" s="38">
        <v>599.52</v>
      </c>
      <c r="CF7" s="38">
        <v>528.16999999999996</v>
      </c>
      <c r="CG7" s="38">
        <v>289.60000000000002</v>
      </c>
      <c r="CH7" s="38">
        <v>293.27</v>
      </c>
      <c r="CI7" s="38">
        <v>300.52</v>
      </c>
      <c r="CJ7" s="38">
        <v>296.14</v>
      </c>
      <c r="CK7" s="38">
        <v>283.17</v>
      </c>
      <c r="CL7" s="38">
        <v>276.77999999999997</v>
      </c>
      <c r="CM7" s="38">
        <v>58.44</v>
      </c>
      <c r="CN7" s="38">
        <v>57.29</v>
      </c>
      <c r="CO7" s="38">
        <v>57.33</v>
      </c>
      <c r="CP7" s="38">
        <v>52.07</v>
      </c>
      <c r="CQ7" s="38">
        <v>55.52</v>
      </c>
      <c r="CR7" s="38">
        <v>54.74</v>
      </c>
      <c r="CS7" s="38">
        <v>53.78</v>
      </c>
      <c r="CT7" s="38">
        <v>53.24</v>
      </c>
      <c r="CU7" s="38">
        <v>52.31</v>
      </c>
      <c r="CV7" s="38">
        <v>60.65</v>
      </c>
      <c r="CW7" s="38">
        <v>59.15</v>
      </c>
      <c r="CX7" s="38">
        <v>94.08</v>
      </c>
      <c r="CY7" s="38">
        <v>94.17</v>
      </c>
      <c r="CZ7" s="38">
        <v>94.12</v>
      </c>
      <c r="DA7" s="38">
        <v>94.09</v>
      </c>
      <c r="DB7" s="38">
        <v>94.03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2018-02-02T02:22:34Z</cp:lastPrinted>
  <dcterms:created xsi:type="dcterms:W3CDTF">2017-12-25T02:28:12Z</dcterms:created>
  <dcterms:modified xsi:type="dcterms:W3CDTF">2018-02-02T03:12:17Z</dcterms:modified>
  <cp:category/>
</cp:coreProperties>
</file>