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H29財政共有\09 地方公営企業\09 照会・回答\13 経営比較分析表の分析等について（水道、電気、下水道）\03 市町→県\01 水道\02 簡水\"/>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<sst xmlns="http://schemas.openxmlformats.org/spreadsheetml/2006/main" count="237" uniqueCount="122">
  <si>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</si>
  <si>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</si>
  <si>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</si>
  <si>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</si>
  <si>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</si>
  <si>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</si>
  <si>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</si>
  <si>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</si>
  <si>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</si>
  <si>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</si>
  <si>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</si>
  <si>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</si>
  <si>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</si>
  <si>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</si>
  <si>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</si>
  <si>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</si>
  <si>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</si>
  <si>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</si>
  <si>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</si>
  <si>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</si>
  <si>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</si>
  <si>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</si>
  <si>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</si>
  <si>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</si>
  <si>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</si>
  <si>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</si>
  <si>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</si>
  <si>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</si>
  <si>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</si>
  <si>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</si>
  <si>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</si>
  <si>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</si>
  <si>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</si>
  <si>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</si>
  <si>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</si>
  <si>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</si>
  <si>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</si>
  <si>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</si>
  <si>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</si>
  <si>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</si>
  <si>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</si>
  <si>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</si>
  <si>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</si>
  <si>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</si>
  <si>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</si>
  <si>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</si>
  <si>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</si>
  <si>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</si>
  <si>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</si>
  <si>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</si>
  <si>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</si>
  <si>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</si>
  <si>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</si>
  <si>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</si>
  <si>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</si>
  <si>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</si>
  <si>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</si>
  <si>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</si>
  <si>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</si>
  <si>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</si>
  <si>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</si>
  <si>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</si>
  <si>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</si>
  <si>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</si>
  <si>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</si>
  <si>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</si>
  <si>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</si>
  <si>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</si>
  <si>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</si>
  <si>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</si>
  <si>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</si>
  <si>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</si>
  <si>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</si>
  <si>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</si>
  <si>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</si>
  <si>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</si>
  <si>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</si>
  <si>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</si>
  <si>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</si>
  <si>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</si>
  <si>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</si>
  <si>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</si>
  <si>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</si>
  <si>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</si>
  <si>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</si>
  <si>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</si>
  <si>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</si>
  <si>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</si>
  <si>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</si>
  <si>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</si>
  <si>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</si>
  <si>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</si>
  <si>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</si>
  <si>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</si>
  <si>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</si>
  <si>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</si>
  <si>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</si>
  <si>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</si>
  <si>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</si>
  <si>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</si>
  <si>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</si>
  <si>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</si>
  <si>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</si>
  <si>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</si>
  <si>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</si>
  <si>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</si>
  <si>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七尾市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</si>
  <si>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</si>
  <si>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</si>
  <si>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</si>
  <si>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</si>
  <si>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</si>
  <si>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</si>
  <si>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</si>
  <si>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</si>
  <si>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</si>
  <si>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</si>
  <si>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</si>
  <si>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22年度から簡易水道再編推進事業により上水道への統合を順次行っており、維持管理の一元化、経営の安定化を図っているところである。平成30年度からは上水道への完全統合を予定している。施設及び管路については、計画的に更新を行っていく。</t>
    <rPh sb="0" eb="2">
      <t>ヘイセイ</t>
    </rPh>
    <rPh sb="4" eb="6">
      <t>ネンド</t>
    </rPh>
    <rPh sb="8" eb="10">
      <t>カンイ</t>
    </rPh>
    <rPh sb="10" eb="12">
      <t>スイドウ</t>
    </rPh>
    <rPh sb="12" eb="14">
      <t>サイヘン</t>
    </rPh>
    <rPh sb="14" eb="16">
      <t>スイシン</t>
    </rPh>
    <rPh sb="16" eb="18">
      <t>ジギョウ</t>
    </rPh>
    <rPh sb="21" eb="24">
      <t>ジョウスイドウ</t>
    </rPh>
    <rPh sb="26" eb="28">
      <t>トウゴウ</t>
    </rPh>
    <rPh sb="29" eb="31">
      <t>ジュンジ</t>
    </rPh>
    <rPh sb="31" eb="32">
      <t>オコナ</t>
    </rPh>
    <rPh sb="37" eb="39">
      <t>イジ</t>
    </rPh>
    <rPh sb="39" eb="41">
      <t>カンリ</t>
    </rPh>
    <rPh sb="42" eb="45">
      <t>イチゲンカ</t>
    </rPh>
    <rPh sb="46" eb="48">
      <t>ケイエイ</t>
    </rPh>
    <rPh sb="49" eb="52">
      <t>アンテイカ</t>
    </rPh>
    <rPh sb="53" eb="54">
      <t>ハカ</t>
    </rPh>
    <rPh sb="65" eb="67">
      <t>ヘイセイ</t>
    </rPh>
    <rPh sb="69" eb="71">
      <t>ネンド</t>
    </rPh>
    <rPh sb="74" eb="77">
      <t>ジョウスイドウ</t>
    </rPh>
    <rPh sb="79" eb="81">
      <t>カンゼン</t>
    </rPh>
    <rPh sb="81" eb="83">
      <t>トウゴウ</t>
    </rPh>
    <rPh sb="84" eb="86">
      <t>ヨテイ</t>
    </rPh>
    <rPh sb="91" eb="93">
      <t>シセツ</t>
    </rPh>
    <rPh sb="93" eb="94">
      <t>オヨ</t>
    </rPh>
    <rPh sb="95" eb="97">
      <t>カンロ</t>
    </rPh>
    <rPh sb="103" eb="106">
      <t>ケイカクテキ</t>
    </rPh>
    <rPh sb="107" eb="109">
      <t>コウシン</t>
    </rPh>
    <rPh sb="110" eb="111">
      <t>オコナ</t>
    </rPh>
    <phoneticPr fontId="4"/>
  </si>
  <si>
    <t>段階的に上水道へ統合しており、事業規模は縮小している。
①収益的収支比率は、100％未満ではあるものの、平均値を上回っており、平成28年度は平成27年度と比較してわずかではあるが改善した。総収益のうち85％が料金収入であり、この5年のうち最も高い割合となった。
④企業債残高対給水収益比率は、上水道への統合事業で企業債借入を行ってはいるが、段階的に上水道へ統合しているため、平成27年度よりも比率は下がっている。
⑤料金回収率は、100％未満ではあるものの、平均値を上回り、年々上昇している。
⑥給水原価は、わずかではあるが、減少しており、供給単価との差のマイナスが改善傾向にある。
⑦施設利用率の減少は、上水道への統合による配水量の減・配水能力の減によるものである。
⑧有収率は、平均値よりも低い状況にある。この要因の主なものは漏水であり、老朽管の更新や適正な維持管理により漏水防止に努める。</t>
    <rPh sb="0" eb="2">
      <t>ダンカイ</t>
    </rPh>
    <rPh sb="2" eb="3">
      <t>テキ</t>
    </rPh>
    <rPh sb="4" eb="7">
      <t>ジョウスイドウ</t>
    </rPh>
    <rPh sb="8" eb="10">
      <t>トウゴウ</t>
    </rPh>
    <rPh sb="15" eb="17">
      <t>ジギョウ</t>
    </rPh>
    <rPh sb="17" eb="19">
      <t>キボ</t>
    </rPh>
    <rPh sb="20" eb="22">
      <t>シュクショウ</t>
    </rPh>
    <rPh sb="29" eb="32">
      <t>シュウエキテキ</t>
    </rPh>
    <rPh sb="32" eb="34">
      <t>シュウシ</t>
    </rPh>
    <rPh sb="34" eb="36">
      <t>ヒリツ</t>
    </rPh>
    <rPh sb="42" eb="44">
      <t>ミマン</t>
    </rPh>
    <rPh sb="52" eb="54">
      <t>ヘイキン</t>
    </rPh>
    <rPh sb="54" eb="55">
      <t>チ</t>
    </rPh>
    <rPh sb="56" eb="58">
      <t>ウワマワ</t>
    </rPh>
    <rPh sb="63" eb="65">
      <t>ヘイセイ</t>
    </rPh>
    <rPh sb="67" eb="69">
      <t>ネンド</t>
    </rPh>
    <rPh sb="70" eb="72">
      <t>ヘイセイ</t>
    </rPh>
    <rPh sb="74" eb="76">
      <t>ネンド</t>
    </rPh>
    <rPh sb="77" eb="79">
      <t>ヒカク</t>
    </rPh>
    <rPh sb="89" eb="91">
      <t>カイゼン</t>
    </rPh>
    <rPh sb="94" eb="97">
      <t>ソウシュウエキ</t>
    </rPh>
    <rPh sb="104" eb="106">
      <t>リョウキン</t>
    </rPh>
    <rPh sb="106" eb="108">
      <t>シュウニュウ</t>
    </rPh>
    <rPh sb="115" eb="116">
      <t>ネン</t>
    </rPh>
    <rPh sb="119" eb="120">
      <t>モット</t>
    </rPh>
    <rPh sb="121" eb="122">
      <t>タカ</t>
    </rPh>
    <rPh sb="123" eb="125">
      <t>ワリアイ</t>
    </rPh>
    <rPh sb="132" eb="134">
      <t>キギョウ</t>
    </rPh>
    <rPh sb="134" eb="135">
      <t>サイ</t>
    </rPh>
    <rPh sb="135" eb="137">
      <t>ザンダカ</t>
    </rPh>
    <rPh sb="137" eb="138">
      <t>タイ</t>
    </rPh>
    <rPh sb="138" eb="140">
      <t>キュウスイ</t>
    </rPh>
    <rPh sb="140" eb="142">
      <t>シュウエキ</t>
    </rPh>
    <rPh sb="142" eb="144">
      <t>ヒリツ</t>
    </rPh>
    <rPh sb="146" eb="149">
      <t>ジョウスイドウ</t>
    </rPh>
    <rPh sb="151" eb="153">
      <t>トウゴウ</t>
    </rPh>
    <rPh sb="153" eb="155">
      <t>ジギョウ</t>
    </rPh>
    <rPh sb="156" eb="158">
      <t>キギョウ</t>
    </rPh>
    <rPh sb="158" eb="159">
      <t>サイ</t>
    </rPh>
    <rPh sb="159" eb="161">
      <t>カリイレ</t>
    </rPh>
    <rPh sb="162" eb="163">
      <t>オコナ</t>
    </rPh>
    <rPh sb="170" eb="172">
      <t>ダンカイ</t>
    </rPh>
    <rPh sb="172" eb="173">
      <t>テキ</t>
    </rPh>
    <rPh sb="174" eb="177">
      <t>ジョウスイドウ</t>
    </rPh>
    <rPh sb="178" eb="180">
      <t>トウゴウ</t>
    </rPh>
    <rPh sb="187" eb="189">
      <t>ヘイセイ</t>
    </rPh>
    <rPh sb="191" eb="193">
      <t>ネンド</t>
    </rPh>
    <rPh sb="196" eb="198">
      <t>ヒリツ</t>
    </rPh>
    <rPh sb="199" eb="200">
      <t>サ</t>
    </rPh>
    <rPh sb="208" eb="210">
      <t>リョウキン</t>
    </rPh>
    <rPh sb="210" eb="212">
      <t>カイシュウ</t>
    </rPh>
    <rPh sb="212" eb="213">
      <t>リツ</t>
    </rPh>
    <rPh sb="219" eb="221">
      <t>ミマン</t>
    </rPh>
    <rPh sb="229" eb="231">
      <t>ヘイキン</t>
    </rPh>
    <rPh sb="231" eb="232">
      <t>チ</t>
    </rPh>
    <rPh sb="233" eb="235">
      <t>ウワマワ</t>
    </rPh>
    <rPh sb="237" eb="239">
      <t>ネンネン</t>
    </rPh>
    <rPh sb="239" eb="241">
      <t>ジョウショウ</t>
    </rPh>
    <rPh sb="248" eb="250">
      <t>キュウスイ</t>
    </rPh>
    <rPh sb="250" eb="252">
      <t>ゲンカ</t>
    </rPh>
    <rPh sb="263" eb="265">
      <t>ゲンショウ</t>
    </rPh>
    <rPh sb="270" eb="272">
      <t>キョウキュウ</t>
    </rPh>
    <rPh sb="272" eb="274">
      <t>タンカ</t>
    </rPh>
    <rPh sb="276" eb="277">
      <t>サ</t>
    </rPh>
    <rPh sb="283" eb="285">
      <t>カイゼン</t>
    </rPh>
    <rPh sb="285" eb="287">
      <t>ケイコウ</t>
    </rPh>
    <rPh sb="293" eb="295">
      <t>シセツ</t>
    </rPh>
    <rPh sb="295" eb="297">
      <t>リヨウ</t>
    </rPh>
    <rPh sb="297" eb="298">
      <t>リツ</t>
    </rPh>
    <rPh sb="299" eb="301">
      <t>ゲンショウ</t>
    </rPh>
    <rPh sb="303" eb="306">
      <t>ジョウスイドウ</t>
    </rPh>
    <rPh sb="308" eb="310">
      <t>トウゴウ</t>
    </rPh>
    <rPh sb="313" eb="315">
      <t>ハイスイ</t>
    </rPh>
    <rPh sb="315" eb="316">
      <t>リョウ</t>
    </rPh>
    <rPh sb="317" eb="318">
      <t>ゲン</t>
    </rPh>
    <rPh sb="319" eb="321">
      <t>ハイスイ</t>
    </rPh>
    <rPh sb="321" eb="323">
      <t>ノウリョク</t>
    </rPh>
    <rPh sb="324" eb="325">
      <t>ゲン</t>
    </rPh>
    <rPh sb="338" eb="339">
      <t>リツ</t>
    </rPh>
    <rPh sb="341" eb="343">
      <t>ヘイキン</t>
    </rPh>
    <rPh sb="343" eb="344">
      <t>チ</t>
    </rPh>
    <rPh sb="347" eb="348">
      <t>ヒク</t>
    </rPh>
    <rPh sb="349" eb="351">
      <t>ジョウキョウ</t>
    </rPh>
    <rPh sb="357" eb="359">
      <t>ヨウイン</t>
    </rPh>
    <rPh sb="360" eb="361">
      <t>シュ</t>
    </rPh>
    <rPh sb="365" eb="367">
      <t>ロウスイ</t>
    </rPh>
    <rPh sb="371" eb="373">
      <t>ロウキュウ</t>
    </rPh>
    <rPh sb="373" eb="374">
      <t>カン</t>
    </rPh>
    <rPh sb="375" eb="377">
      <t>コウシン</t>
    </rPh>
    <rPh sb="378" eb="380">
      <t>テキセイ</t>
    </rPh>
    <rPh sb="381" eb="383">
      <t>イジ</t>
    </rPh>
    <rPh sb="383" eb="385">
      <t>カンリ</t>
    </rPh>
    <rPh sb="388" eb="390">
      <t>ロウスイ</t>
    </rPh>
    <rPh sb="390" eb="392">
      <t>ボウシ</t>
    </rPh>
    <rPh sb="393" eb="394">
      <t>ツト</t>
    </rPh>
    <phoneticPr fontId="4"/>
  </si>
  <si>
    <t>管路については、一部を除き、耐用年数を超えていないため更新率は低い状況である。漏水が多く有収率が低いことを踏まえると、計画的に管路の更新を行っていく必要があり、上水道統合後の平成30年度から老朽管路及び施設の更新を行う計画である。</t>
    <rPh sb="0" eb="2">
      <t>カンロ</t>
    </rPh>
    <rPh sb="8" eb="10">
      <t>イチブ</t>
    </rPh>
    <rPh sb="11" eb="12">
      <t>ノゾ</t>
    </rPh>
    <rPh sb="14" eb="16">
      <t>タイヨウ</t>
    </rPh>
    <rPh sb="16" eb="18">
      <t>ネンスウ</t>
    </rPh>
    <rPh sb="19" eb="20">
      <t>コ</t>
    </rPh>
    <rPh sb="27" eb="29">
      <t>コウシン</t>
    </rPh>
    <rPh sb="29" eb="30">
      <t>リツ</t>
    </rPh>
    <rPh sb="31" eb="32">
      <t>ヒク</t>
    </rPh>
    <rPh sb="33" eb="35">
      <t>ジョウキョウ</t>
    </rPh>
    <rPh sb="39" eb="41">
      <t>ロウスイ</t>
    </rPh>
    <rPh sb="42" eb="43">
      <t>オオ</t>
    </rPh>
    <rPh sb="44" eb="45">
      <t>ユウ</t>
    </rPh>
    <rPh sb="45" eb="46">
      <t>シュウ</t>
    </rPh>
    <rPh sb="46" eb="47">
      <t>リツ</t>
    </rPh>
    <rPh sb="48" eb="49">
      <t>ヒク</t>
    </rPh>
    <rPh sb="53" eb="54">
      <t>フ</t>
    </rPh>
    <rPh sb="59" eb="61">
      <t>ケイカク</t>
    </rPh>
    <rPh sb="61" eb="62">
      <t>テキ</t>
    </rPh>
    <rPh sb="63" eb="65">
      <t>カンロ</t>
    </rPh>
    <rPh sb="66" eb="68">
      <t>コウシン</t>
    </rPh>
    <rPh sb="69" eb="70">
      <t>オコナ</t>
    </rPh>
    <rPh sb="74" eb="76">
      <t>ヒツヨウ</t>
    </rPh>
    <rPh sb="80" eb="83">
      <t>ジョウスイドウ</t>
    </rPh>
    <rPh sb="83" eb="85">
      <t>トウゴウ</t>
    </rPh>
    <rPh sb="85" eb="86">
      <t>ゴ</t>
    </rPh>
    <rPh sb="87" eb="89">
      <t>ヘイセイ</t>
    </rPh>
    <rPh sb="91" eb="93">
      <t>ネンド</t>
    </rPh>
    <rPh sb="95" eb="97">
      <t>ロウキュウ</t>
    </rPh>
    <rPh sb="97" eb="99">
      <t>カンロ</t>
    </rPh>
    <rPh sb="99" eb="100">
      <t>オヨ</t>
    </rPh>
    <rPh sb="101" eb="103">
      <t>シセツ</t>
    </rPh>
    <rPh sb="104" eb="106">
      <t>コウシン</t>
    </rPh>
    <rPh sb="107" eb="108">
      <t>オコナ</t>
    </rPh>
    <rPh sb="109" eb="111">
      <t>ケイカク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</si>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</sst>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quot;-&quot;">
                  <c:v>0.3</c:v>
                </c:pt>
              </c:numCache>
            </c:numRef>
          </c:val>
        </c:ser>
        <c:dLbls>
          <c:showLegendKey val="0"/>
          <c:showVal val="0"/>
          <c:showCatName val="0"/>
          <c:showSerName val="0"/>
          <c:showPercent val="0"/>
          <c:showBubbleSize val="0"/>
        </c:dLbls>
        <c:gapWidth val="150"/>
        <c:axId val="462866912"/>
        <c:axId val="4628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462866912"/>
        <c:axId val="462859072"/>
      </c:lineChart>
      <c:dateAx>
        <c:axId val="462866912"/>
        <c:scaling>
          <c:orientation val="minMax"/>
        </c:scaling>
        <c:delete val="1"/>
        <c:axPos val="b"/>
        <c:numFmt formatCode="ge" sourceLinked="1"/>
        <c:majorTickMark val="none"/>
        <c:minorTickMark val="none"/>
        <c:tickLblPos val="none"/>
        <c:crossAx val="462859072"/>
        <c:crosses val="autoZero"/>
        <c:auto val="1"/>
        <c:lblOffset val="100"/>
        <c:baseTimeUnit val="years"/>
      </c:dateAx>
      <c:valAx>
        <c:axId val="4628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8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64.27</c:v>
                </c:pt>
                <c:pt idx="1">
                  <c:v>64.02</c:v>
                </c:pt>
                <c:pt idx="2">
                  <c:v>63.94</c:v>
                </c:pt>
                <c:pt idx="3">
                  <c:v>60.23</c:v>
                </c:pt>
                <c:pt idx="4">
                  <c:v>59.39</c:v>
                </c:pt>
              </c:numCache>
            </c:numRef>
          </c:val>
        </c:ser>
        <c:dLbls>
          <c:showLegendKey val="0"/>
          <c:showVal val="0"/>
          <c:showCatName val="0"/>
          <c:showSerName val="0"/>
          <c:showPercent val="0"/>
          <c:showBubbleSize val="0"/>
        </c:dLbls>
        <c:gapWidth val="150"/>
        <c:axId val="455326592"/>
        <c:axId val="45531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455326592"/>
        <c:axId val="455319536"/>
      </c:lineChart>
      <c:dateAx>
        <c:axId val="455326592"/>
        <c:scaling>
          <c:orientation val="minMax"/>
        </c:scaling>
        <c:delete val="1"/>
        <c:axPos val="b"/>
        <c:numFmt formatCode="ge" sourceLinked="1"/>
        <c:majorTickMark val="none"/>
        <c:minorTickMark val="none"/>
        <c:tickLblPos val="none"/>
        <c:crossAx val="455319536"/>
        <c:crosses val="autoZero"/>
        <c:auto val="1"/>
        <c:lblOffset val="100"/>
        <c:baseTimeUnit val="years"/>
      </c:dateAx>
      <c:valAx>
        <c:axId val="45531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3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69.59</c:v>
                </c:pt>
                <c:pt idx="1">
                  <c:v>68.41</c:v>
                </c:pt>
                <c:pt idx="2">
                  <c:v>65.23</c:v>
                </c:pt>
                <c:pt idx="3">
                  <c:v>69.59</c:v>
                </c:pt>
                <c:pt idx="4">
                  <c:v>69.5</c:v>
                </c:pt>
              </c:numCache>
            </c:numRef>
          </c:val>
        </c:ser>
        <c:dLbls>
          <c:showLegendKey val="0"/>
          <c:showVal val="0"/>
          <c:showCatName val="0"/>
          <c:showSerName val="0"/>
          <c:showPercent val="0"/>
          <c:showBubbleSize val="0"/>
        </c:dLbls>
        <c:gapWidth val="150"/>
        <c:axId val="455317576"/>
        <c:axId val="45532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455317576"/>
        <c:axId val="455321496"/>
      </c:lineChart>
      <c:dateAx>
        <c:axId val="455317576"/>
        <c:scaling>
          <c:orientation val="minMax"/>
        </c:scaling>
        <c:delete val="1"/>
        <c:axPos val="b"/>
        <c:numFmt formatCode="ge" sourceLinked="1"/>
        <c:majorTickMark val="none"/>
        <c:minorTickMark val="none"/>
        <c:tickLblPos val="none"/>
        <c:crossAx val="455321496"/>
        <c:crosses val="autoZero"/>
        <c:auto val="1"/>
        <c:lblOffset val="100"/>
        <c:baseTimeUnit val="years"/>
      </c:dateAx>
      <c:valAx>
        <c:axId val="45532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31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78.67</c:v>
                </c:pt>
                <c:pt idx="1">
                  <c:v>76.86</c:v>
                </c:pt>
                <c:pt idx="2">
                  <c:v>77.06</c:v>
                </c:pt>
                <c:pt idx="3">
                  <c:v>79.040000000000006</c:v>
                </c:pt>
                <c:pt idx="4">
                  <c:v>79.16</c:v>
                </c:pt>
              </c:numCache>
            </c:numRef>
          </c:val>
        </c:ser>
        <c:dLbls>
          <c:showLegendKey val="0"/>
          <c:showVal val="0"/>
          <c:showCatName val="0"/>
          <c:showSerName val="0"/>
          <c:showPercent val="0"/>
          <c:showBubbleSize val="0"/>
        </c:dLbls>
        <c:gapWidth val="150"/>
        <c:axId val="462866128"/>
        <c:axId val="4628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462866128"/>
        <c:axId val="462868480"/>
      </c:lineChart>
      <c:dateAx>
        <c:axId val="462866128"/>
        <c:scaling>
          <c:orientation val="minMax"/>
        </c:scaling>
        <c:delete val="1"/>
        <c:axPos val="b"/>
        <c:numFmt formatCode="ge" sourceLinked="1"/>
        <c:majorTickMark val="none"/>
        <c:minorTickMark val="none"/>
        <c:tickLblPos val="none"/>
        <c:crossAx val="462868480"/>
        <c:crosses val="autoZero"/>
        <c:auto val="1"/>
        <c:lblOffset val="100"/>
        <c:baseTimeUnit val="years"/>
      </c:dateAx>
      <c:valAx>
        <c:axId val="4628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86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2866520"/>
        <c:axId val="4628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866520"/>
        <c:axId val="462860640"/>
      </c:lineChart>
      <c:dateAx>
        <c:axId val="462866520"/>
        <c:scaling>
          <c:orientation val="minMax"/>
        </c:scaling>
        <c:delete val="1"/>
        <c:axPos val="b"/>
        <c:numFmt formatCode="ge" sourceLinked="1"/>
        <c:majorTickMark val="none"/>
        <c:minorTickMark val="none"/>
        <c:tickLblPos val="none"/>
        <c:crossAx val="462860640"/>
        <c:crosses val="autoZero"/>
        <c:auto val="1"/>
        <c:lblOffset val="100"/>
        <c:baseTimeUnit val="years"/>
      </c:dateAx>
      <c:valAx>
        <c:axId val="4628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86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2868872"/>
        <c:axId val="46942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2868872"/>
        <c:axId val="469420816"/>
      </c:lineChart>
      <c:dateAx>
        <c:axId val="462868872"/>
        <c:scaling>
          <c:orientation val="minMax"/>
        </c:scaling>
        <c:delete val="1"/>
        <c:axPos val="b"/>
        <c:numFmt formatCode="ge" sourceLinked="1"/>
        <c:majorTickMark val="none"/>
        <c:minorTickMark val="none"/>
        <c:tickLblPos val="none"/>
        <c:crossAx val="469420816"/>
        <c:crosses val="autoZero"/>
        <c:auto val="1"/>
        <c:lblOffset val="100"/>
        <c:baseTimeUnit val="years"/>
      </c:dateAx>
      <c:valAx>
        <c:axId val="46942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86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9427872"/>
        <c:axId val="46942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427872"/>
        <c:axId val="469423952"/>
      </c:lineChart>
      <c:dateAx>
        <c:axId val="469427872"/>
        <c:scaling>
          <c:orientation val="minMax"/>
        </c:scaling>
        <c:delete val="1"/>
        <c:axPos val="b"/>
        <c:numFmt formatCode="ge" sourceLinked="1"/>
        <c:majorTickMark val="none"/>
        <c:minorTickMark val="none"/>
        <c:tickLblPos val="none"/>
        <c:crossAx val="469423952"/>
        <c:crosses val="autoZero"/>
        <c:auto val="1"/>
        <c:lblOffset val="100"/>
        <c:baseTimeUnit val="years"/>
      </c:dateAx>
      <c:valAx>
        <c:axId val="46942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9429048"/>
        <c:axId val="46942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429048"/>
        <c:axId val="469429440"/>
      </c:lineChart>
      <c:dateAx>
        <c:axId val="469429048"/>
        <c:scaling>
          <c:orientation val="minMax"/>
        </c:scaling>
        <c:delete val="1"/>
        <c:axPos val="b"/>
        <c:numFmt formatCode="ge" sourceLinked="1"/>
        <c:majorTickMark val="none"/>
        <c:minorTickMark val="none"/>
        <c:tickLblPos val="none"/>
        <c:crossAx val="469429440"/>
        <c:crosses val="autoZero"/>
        <c:auto val="1"/>
        <c:lblOffset val="100"/>
        <c:baseTimeUnit val="years"/>
      </c:dateAx>
      <c:valAx>
        <c:axId val="4694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2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933.11</c:v>
                </c:pt>
                <c:pt idx="1">
                  <c:v>821.98</c:v>
                </c:pt>
                <c:pt idx="2">
                  <c:v>832.79</c:v>
                </c:pt>
                <c:pt idx="3">
                  <c:v>847.77</c:v>
                </c:pt>
                <c:pt idx="4">
                  <c:v>732.99</c:v>
                </c:pt>
              </c:numCache>
            </c:numRef>
          </c:val>
        </c:ser>
        <c:dLbls>
          <c:showLegendKey val="0"/>
          <c:showVal val="0"/>
          <c:showCatName val="0"/>
          <c:showSerName val="0"/>
          <c:showPercent val="0"/>
          <c:showBubbleSize val="0"/>
        </c:dLbls>
        <c:gapWidth val="150"/>
        <c:axId val="469422384"/>
        <c:axId val="46941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469422384"/>
        <c:axId val="469418072"/>
      </c:lineChart>
      <c:dateAx>
        <c:axId val="469422384"/>
        <c:scaling>
          <c:orientation val="minMax"/>
        </c:scaling>
        <c:delete val="1"/>
        <c:axPos val="b"/>
        <c:numFmt formatCode="ge" sourceLinked="1"/>
        <c:majorTickMark val="none"/>
        <c:minorTickMark val="none"/>
        <c:tickLblPos val="none"/>
        <c:crossAx val="469418072"/>
        <c:crosses val="autoZero"/>
        <c:auto val="1"/>
        <c:lblOffset val="100"/>
        <c:baseTimeUnit val="years"/>
      </c:dateAx>
      <c:valAx>
        <c:axId val="46941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2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55.68</c:v>
                </c:pt>
                <c:pt idx="1">
                  <c:v>60.22</c:v>
                </c:pt>
                <c:pt idx="2">
                  <c:v>62.62</c:v>
                </c:pt>
                <c:pt idx="3">
                  <c:v>62.68</c:v>
                </c:pt>
                <c:pt idx="4">
                  <c:v>67.489999999999995</c:v>
                </c:pt>
              </c:numCache>
            </c:numRef>
          </c:val>
        </c:ser>
        <c:dLbls>
          <c:showLegendKey val="0"/>
          <c:showVal val="0"/>
          <c:showCatName val="0"/>
          <c:showSerName val="0"/>
          <c:showPercent val="0"/>
          <c:showBubbleSize val="0"/>
        </c:dLbls>
        <c:gapWidth val="150"/>
        <c:axId val="469419640"/>
        <c:axId val="4694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469419640"/>
        <c:axId val="469431008"/>
      </c:lineChart>
      <c:dateAx>
        <c:axId val="469419640"/>
        <c:scaling>
          <c:orientation val="minMax"/>
        </c:scaling>
        <c:delete val="1"/>
        <c:axPos val="b"/>
        <c:numFmt formatCode="ge" sourceLinked="1"/>
        <c:majorTickMark val="none"/>
        <c:minorTickMark val="none"/>
        <c:tickLblPos val="none"/>
        <c:crossAx val="469431008"/>
        <c:crosses val="autoZero"/>
        <c:auto val="1"/>
        <c:lblOffset val="100"/>
        <c:baseTimeUnit val="years"/>
      </c:dateAx>
      <c:valAx>
        <c:axId val="4694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1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372.08</c:v>
                </c:pt>
                <c:pt idx="1">
                  <c:v>350.97</c:v>
                </c:pt>
                <c:pt idx="2">
                  <c:v>345.06</c:v>
                </c:pt>
                <c:pt idx="3">
                  <c:v>347.19</c:v>
                </c:pt>
                <c:pt idx="4">
                  <c:v>323.93</c:v>
                </c:pt>
              </c:numCache>
            </c:numRef>
          </c:val>
        </c:ser>
        <c:dLbls>
          <c:showLegendKey val="0"/>
          <c:showVal val="0"/>
          <c:showCatName val="0"/>
          <c:showSerName val="0"/>
          <c:showPercent val="0"/>
          <c:showBubbleSize val="0"/>
        </c:dLbls>
        <c:gapWidth val="150"/>
        <c:axId val="469432184"/>
        <c:axId val="46943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469432184"/>
        <c:axId val="469433360"/>
      </c:lineChart>
      <c:dateAx>
        <c:axId val="469432184"/>
        <c:scaling>
          <c:orientation val="minMax"/>
        </c:scaling>
        <c:delete val="1"/>
        <c:axPos val="b"/>
        <c:numFmt formatCode="ge" sourceLinked="1"/>
        <c:majorTickMark val="none"/>
        <c:minorTickMark val="none"/>
        <c:tickLblPos val="none"/>
        <c:crossAx val="469433360"/>
        <c:crosses val="autoZero"/>
        <c:auto val="1"/>
        <c:lblOffset val="100"/>
        <c:baseTimeUnit val="years"/>
      </c:dateAx>
      <c:valAx>
        <c:axId val="46943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3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石川県　七尾市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121</v>
      </c>
      <c r="AE8" s="50"/>
      <c r="AF8" s="50"/>
      <c r="AG8" s="50"/>
      <c r="AH8" s="50"/>
      <c r="AI8" s="50"/>
      <c r="AJ8" s="50"/>
      <c r="AK8" s="2"/>
      <c r="AL8" s="51">
        <f>データ!$R$6</f>
        <v>54561</v>
      </c>
      <c r="AM8" s="51"/>
      <c r="AN8" s="51"/>
      <c r="AO8" s="51"/>
      <c r="AP8" s="51"/>
      <c r="AQ8" s="51"/>
      <c r="AR8" s="51"/>
      <c r="AS8" s="51"/>
      <c r="AT8" s="46">
        <f>データ!$S$6</f>
        <v>318.32</v>
      </c>
      <c r="AU8" s="46"/>
      <c r="AV8" s="46"/>
      <c r="AW8" s="46"/>
      <c r="AX8" s="46"/>
      <c r="AY8" s="46"/>
      <c r="AZ8" s="46"/>
      <c r="BA8" s="46"/>
      <c r="BB8" s="46">
        <f>データ!$T$6</f>
        <v>171.4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5.26</v>
      </c>
      <c r="Q10" s="46"/>
      <c r="R10" s="46"/>
      <c r="S10" s="46"/>
      <c r="T10" s="46"/>
      <c r="U10" s="46"/>
      <c r="V10" s="46"/>
      <c r="W10" s="51">
        <f>データ!$Q$6</f>
        <v>3322</v>
      </c>
      <c r="X10" s="51"/>
      <c r="Y10" s="51"/>
      <c r="Z10" s="51"/>
      <c r="AA10" s="51"/>
      <c r="AB10" s="51"/>
      <c r="AC10" s="51"/>
      <c r="AD10" s="2"/>
      <c r="AE10" s="2"/>
      <c r="AF10" s="2"/>
      <c r="AG10" s="2"/>
      <c r="AH10" s="2"/>
      <c r="AI10" s="2"/>
      <c r="AJ10" s="2"/>
      <c r="AK10" s="2"/>
      <c r="AL10" s="51">
        <f>データ!$U$6</f>
        <v>2851</v>
      </c>
      <c r="AM10" s="51"/>
      <c r="AN10" s="51"/>
      <c r="AO10" s="51"/>
      <c r="AP10" s="51"/>
      <c r="AQ10" s="51"/>
      <c r="AR10" s="51"/>
      <c r="AS10" s="51"/>
      <c r="AT10" s="46">
        <f>データ!$V$6</f>
        <v>48.75</v>
      </c>
      <c r="AU10" s="46"/>
      <c r="AV10" s="46"/>
      <c r="AW10" s="46"/>
      <c r="AX10" s="46"/>
      <c r="AY10" s="46"/>
      <c r="AZ10" s="46"/>
      <c r="BA10" s="46"/>
      <c r="BB10" s="46">
        <f>データ!$W$6</f>
        <v>58.48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118</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35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65</v>
      </c>
      <c r="B4" s="31"/>
      <c r="C4" s="31"/>
      <c r="D4" s="31"/>
      <c r="E4" s="31"/>
      <c r="F4" s="31"/>
      <c r="G4" s="31"/>
      <c r="H4" s="81"/>
      <c r="I4" s="82"/>
      <c r="J4" s="82"/>
      <c r="K4" s="82"/>
      <c r="L4" s="82"/>
      <c r="M4" s="82"/>
      <c r="N4" s="82"/>
      <c r="O4" s="82"/>
      <c r="P4" s="82"/>
      <c r="Q4" s="82"/>
      <c r="R4" s="82"/>
      <c r="S4" s="82"/>
      <c r="T4" s="82"/>
      <c r="U4" s="82"/>
      <c r="V4" s="82"/>
      <c r="W4" s="83"/>
      <c r="X4" s="77" t="s">
        <v>66</v>
      </c>
      <c r="Y4" s="77"/>
      <c r="Z4" s="77"/>
      <c r="AA4" s="77"/>
      <c r="AB4" s="77"/>
      <c r="AC4" s="77"/>
      <c r="AD4" s="77"/>
      <c r="AE4" s="77"/>
      <c r="AF4" s="77"/>
      <c r="AG4" s="77"/>
      <c r="AH4" s="77"/>
      <c r="AI4" s="77" t="s">
        <v>67</v>
      </c>
      <c r="AJ4" s="77"/>
      <c r="AK4" s="77"/>
      <c r="AL4" s="77"/>
      <c r="AM4" s="77"/>
      <c r="AN4" s="77"/>
      <c r="AO4" s="77"/>
      <c r="AP4" s="77"/>
      <c r="AQ4" s="77"/>
      <c r="AR4" s="77"/>
      <c r="AS4" s="77"/>
      <c r="AT4" s="77" t="s">
        <v>68</v>
      </c>
      <c r="AU4" s="77"/>
      <c r="AV4" s="77"/>
      <c r="AW4" s="77"/>
      <c r="AX4" s="77"/>
      <c r="AY4" s="77"/>
      <c r="AZ4" s="77"/>
      <c r="BA4" s="77"/>
      <c r="BB4" s="77"/>
      <c r="BC4" s="77"/>
      <c r="BD4" s="77"/>
      <c r="BE4" s="77" t="s">
        <v>69</v>
      </c>
      <c r="BF4" s="77"/>
      <c r="BG4" s="77"/>
      <c r="BH4" s="77"/>
      <c r="BI4" s="77"/>
      <c r="BJ4" s="77"/>
      <c r="BK4" s="77"/>
      <c r="BL4" s="77"/>
      <c r="BM4" s="77"/>
      <c r="BN4" s="77"/>
      <c r="BO4" s="77"/>
      <c r="BP4" s="77" t="s">
        <v>70</v>
      </c>
      <c r="BQ4" s="77"/>
      <c r="BR4" s="77"/>
      <c r="BS4" s="77"/>
      <c r="BT4" s="77"/>
      <c r="BU4" s="77"/>
      <c r="BV4" s="77"/>
      <c r="BW4" s="77"/>
      <c r="BX4" s="77"/>
      <c r="BY4" s="77"/>
      <c r="BZ4" s="77"/>
      <c r="CA4" s="77" t="s">
        <v>71</v>
      </c>
      <c r="CB4" s="77"/>
      <c r="CC4" s="77"/>
      <c r="CD4" s="77"/>
      <c r="CE4" s="77"/>
      <c r="CF4" s="77"/>
      <c r="CG4" s="77"/>
      <c r="CH4" s="77"/>
      <c r="CI4" s="77"/>
      <c r="CJ4" s="77"/>
      <c r="CK4" s="77"/>
      <c r="CL4" s="77" t="s">
        <v>72</v>
      </c>
      <c r="CM4" s="77"/>
      <c r="CN4" s="77"/>
      <c r="CO4" s="77"/>
      <c r="CP4" s="77"/>
      <c r="CQ4" s="77"/>
      <c r="CR4" s="77"/>
      <c r="CS4" s="77"/>
      <c r="CT4" s="77"/>
      <c r="CU4" s="77"/>
      <c r="CV4" s="77"/>
      <c r="CW4" s="77" t="s">
        <v>73</v>
      </c>
      <c r="CX4" s="77"/>
      <c r="CY4" s="77"/>
      <c r="CZ4" s="77"/>
      <c r="DA4" s="77"/>
      <c r="DB4" s="77"/>
      <c r="DC4" s="77"/>
      <c r="DD4" s="77"/>
      <c r="DE4" s="77"/>
      <c r="DF4" s="77"/>
      <c r="DG4" s="77"/>
      <c r="DH4" s="77" t="s">
        <v>74</v>
      </c>
      <c r="DI4" s="77"/>
      <c r="DJ4" s="77"/>
      <c r="DK4" s="77"/>
      <c r="DL4" s="77"/>
      <c r="DM4" s="77"/>
      <c r="DN4" s="77"/>
      <c r="DO4" s="77"/>
      <c r="DP4" s="77"/>
      <c r="DQ4" s="77"/>
      <c r="DR4" s="77"/>
      <c r="DS4" s="77" t="s">
        <v>75</v>
      </c>
      <c r="DT4" s="77"/>
      <c r="DU4" s="77"/>
      <c r="DV4" s="77"/>
      <c r="DW4" s="77"/>
      <c r="DX4" s="77"/>
      <c r="DY4" s="77"/>
      <c r="DZ4" s="77"/>
      <c r="EA4" s="77"/>
      <c r="EB4" s="77"/>
      <c r="EC4" s="77"/>
      <c r="ED4" s="77" t="s">
        <v>76</v>
      </c>
      <c r="EE4" s="77"/>
      <c r="EF4" s="77"/>
      <c r="EG4" s="77"/>
      <c r="EH4" s="77"/>
      <c r="EI4" s="77"/>
      <c r="EJ4" s="77"/>
      <c r="EK4" s="77"/>
      <c r="EL4" s="77"/>
      <c r="EM4" s="77"/>
      <c r="EN4" s="77"/>
    </row>
    <row r="5" spans="1:144">
      <c r="A5" s="29" t="s">
        <v>77</v>
      </c>
      <c r="B5" s="32"/>
      <c r="C5" s="32"/>
      <c r="D5" s="32"/>
      <c r="E5" s="32"/>
      <c r="F5" s="32"/>
      <c r="G5" s="32"/>
      <c r="H5" s="33" t="s">
        <v>78</v>
      </c>
      <c r="I5" s="33" t="s">
        <v>79</v>
      </c>
      <c r="J5" s="33" t="s">
        <v>80</v>
      </c>
      <c r="K5" s="33" t="s">
        <v>81</v>
      </c>
      <c r="L5" s="33" t="s">
        <v>82</v>
      </c>
      <c r="M5" s="33" t="s">
        <v>83</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41</v>
      </c>
      <c r="AI5" s="33" t="s">
        <v>94</v>
      </c>
      <c r="AJ5" s="33" t="s">
        <v>95</v>
      </c>
      <c r="AK5" s="33" t="s">
        <v>96</v>
      </c>
      <c r="AL5" s="33" t="s">
        <v>97</v>
      </c>
      <c r="AM5" s="33" t="s">
        <v>98</v>
      </c>
      <c r="AN5" s="33" t="s">
        <v>99</v>
      </c>
      <c r="AO5" s="33" t="s">
        <v>100</v>
      </c>
      <c r="AP5" s="33" t="s">
        <v>101</v>
      </c>
      <c r="AQ5" s="33" t="s">
        <v>102</v>
      </c>
      <c r="AR5" s="33" t="s">
        <v>103</v>
      </c>
      <c r="AS5" s="33" t="s">
        <v>104</v>
      </c>
      <c r="AT5" s="33" t="s">
        <v>94</v>
      </c>
      <c r="AU5" s="33" t="s">
        <v>95</v>
      </c>
      <c r="AV5" s="33" t="s">
        <v>96</v>
      </c>
      <c r="AW5" s="33" t="s">
        <v>97</v>
      </c>
      <c r="AX5" s="33" t="s">
        <v>98</v>
      </c>
      <c r="AY5" s="33" t="s">
        <v>99</v>
      </c>
      <c r="AZ5" s="33" t="s">
        <v>100</v>
      </c>
      <c r="BA5" s="33" t="s">
        <v>101</v>
      </c>
      <c r="BB5" s="33" t="s">
        <v>102</v>
      </c>
      <c r="BC5" s="33" t="s">
        <v>103</v>
      </c>
      <c r="BD5" s="33" t="s">
        <v>104</v>
      </c>
      <c r="BE5" s="33" t="s">
        <v>94</v>
      </c>
      <c r="BF5" s="33" t="s">
        <v>95</v>
      </c>
      <c r="BG5" s="33" t="s">
        <v>96</v>
      </c>
      <c r="BH5" s="33" t="s">
        <v>97</v>
      </c>
      <c r="BI5" s="33" t="s">
        <v>98</v>
      </c>
      <c r="BJ5" s="33" t="s">
        <v>99</v>
      </c>
      <c r="BK5" s="33" t="s">
        <v>100</v>
      </c>
      <c r="BL5" s="33" t="s">
        <v>101</v>
      </c>
      <c r="BM5" s="33" t="s">
        <v>102</v>
      </c>
      <c r="BN5" s="33" t="s">
        <v>103</v>
      </c>
      <c r="BO5" s="33" t="s">
        <v>104</v>
      </c>
      <c r="BP5" s="33" t="s">
        <v>94</v>
      </c>
      <c r="BQ5" s="33" t="s">
        <v>95</v>
      </c>
      <c r="BR5" s="33" t="s">
        <v>96</v>
      </c>
      <c r="BS5" s="33" t="s">
        <v>97</v>
      </c>
      <c r="BT5" s="33" t="s">
        <v>98</v>
      </c>
      <c r="BU5" s="33" t="s">
        <v>99</v>
      </c>
      <c r="BV5" s="33" t="s">
        <v>100</v>
      </c>
      <c r="BW5" s="33" t="s">
        <v>101</v>
      </c>
      <c r="BX5" s="33" t="s">
        <v>102</v>
      </c>
      <c r="BY5" s="33" t="s">
        <v>103</v>
      </c>
      <c r="BZ5" s="33" t="s">
        <v>104</v>
      </c>
      <c r="CA5" s="33" t="s">
        <v>94</v>
      </c>
      <c r="CB5" s="33" t="s">
        <v>95</v>
      </c>
      <c r="CC5" s="33" t="s">
        <v>96</v>
      </c>
      <c r="CD5" s="33" t="s">
        <v>97</v>
      </c>
      <c r="CE5" s="33" t="s">
        <v>98</v>
      </c>
      <c r="CF5" s="33" t="s">
        <v>99</v>
      </c>
      <c r="CG5" s="33" t="s">
        <v>100</v>
      </c>
      <c r="CH5" s="33" t="s">
        <v>101</v>
      </c>
      <c r="CI5" s="33" t="s">
        <v>102</v>
      </c>
      <c r="CJ5" s="33" t="s">
        <v>103</v>
      </c>
      <c r="CK5" s="33" t="s">
        <v>104</v>
      </c>
      <c r="CL5" s="33" t="s">
        <v>94</v>
      </c>
      <c r="CM5" s="33" t="s">
        <v>95</v>
      </c>
      <c r="CN5" s="33" t="s">
        <v>96</v>
      </c>
      <c r="CO5" s="33" t="s">
        <v>97</v>
      </c>
      <c r="CP5" s="33" t="s">
        <v>98</v>
      </c>
      <c r="CQ5" s="33" t="s">
        <v>99</v>
      </c>
      <c r="CR5" s="33" t="s">
        <v>100</v>
      </c>
      <c r="CS5" s="33" t="s">
        <v>101</v>
      </c>
      <c r="CT5" s="33" t="s">
        <v>102</v>
      </c>
      <c r="CU5" s="33" t="s">
        <v>103</v>
      </c>
      <c r="CV5" s="33" t="s">
        <v>104</v>
      </c>
      <c r="CW5" s="33" t="s">
        <v>94</v>
      </c>
      <c r="CX5" s="33" t="s">
        <v>95</v>
      </c>
      <c r="CY5" s="33" t="s">
        <v>96</v>
      </c>
      <c r="CZ5" s="33" t="s">
        <v>97</v>
      </c>
      <c r="DA5" s="33" t="s">
        <v>98</v>
      </c>
      <c r="DB5" s="33" t="s">
        <v>99</v>
      </c>
      <c r="DC5" s="33" t="s">
        <v>100</v>
      </c>
      <c r="DD5" s="33" t="s">
        <v>101</v>
      </c>
      <c r="DE5" s="33" t="s">
        <v>102</v>
      </c>
      <c r="DF5" s="33" t="s">
        <v>103</v>
      </c>
      <c r="DG5" s="33" t="s">
        <v>104</v>
      </c>
      <c r="DH5" s="33" t="s">
        <v>94</v>
      </c>
      <c r="DI5" s="33" t="s">
        <v>95</v>
      </c>
      <c r="DJ5" s="33" t="s">
        <v>96</v>
      </c>
      <c r="DK5" s="33" t="s">
        <v>97</v>
      </c>
      <c r="DL5" s="33" t="s">
        <v>98</v>
      </c>
      <c r="DM5" s="33" t="s">
        <v>99</v>
      </c>
      <c r="DN5" s="33" t="s">
        <v>100</v>
      </c>
      <c r="DO5" s="33" t="s">
        <v>101</v>
      </c>
      <c r="DP5" s="33" t="s">
        <v>102</v>
      </c>
      <c r="DQ5" s="33" t="s">
        <v>103</v>
      </c>
      <c r="DR5" s="33" t="s">
        <v>104</v>
      </c>
      <c r="DS5" s="33" t="s">
        <v>94</v>
      </c>
      <c r="DT5" s="33" t="s">
        <v>95</v>
      </c>
      <c r="DU5" s="33" t="s">
        <v>96</v>
      </c>
      <c r="DV5" s="33" t="s">
        <v>97</v>
      </c>
      <c r="DW5" s="33" t="s">
        <v>98</v>
      </c>
      <c r="DX5" s="33" t="s">
        <v>99</v>
      </c>
      <c r="DY5" s="33" t="s">
        <v>100</v>
      </c>
      <c r="DZ5" s="33" t="s">
        <v>101</v>
      </c>
      <c r="EA5" s="33" t="s">
        <v>102</v>
      </c>
      <c r="EB5" s="33" t="s">
        <v>103</v>
      </c>
      <c r="EC5" s="33" t="s">
        <v>104</v>
      </c>
      <c r="ED5" s="33" t="s">
        <v>94</v>
      </c>
      <c r="EE5" s="33" t="s">
        <v>95</v>
      </c>
      <c r="EF5" s="33" t="s">
        <v>96</v>
      </c>
      <c r="EG5" s="33" t="s">
        <v>97</v>
      </c>
      <c r="EH5" s="33" t="s">
        <v>98</v>
      </c>
      <c r="EI5" s="33" t="s">
        <v>99</v>
      </c>
      <c r="EJ5" s="33" t="s">
        <v>100</v>
      </c>
      <c r="EK5" s="33" t="s">
        <v>101</v>
      </c>
      <c r="EL5" s="33" t="s">
        <v>102</v>
      </c>
      <c r="EM5" s="33" t="s">
        <v>103</v>
      </c>
      <c r="EN5" s="33" t="s">
        <v>104</v>
      </c>
    </row>
    <row r="6" spans="1:144" s="37" customFormat="1">
      <c r="A6" s="29" t="s">
        <v>105</v>
      </c>
      <c r="B6" s="34">
        <f>B7</f>
        <v>2016</v>
      </c>
      <c r="C6" s="34">
        <f t="shared" ref="C6:W6" si="3">C7</f>
        <v>172022</v>
      </c>
      <c r="D6" s="34">
        <f t="shared" si="3"/>
        <v>47</v>
      </c>
      <c r="E6" s="34">
        <f t="shared" si="3"/>
        <v>1</v>
      </c>
      <c r="F6" s="34">
        <f t="shared" si="3"/>
        <v>0</v>
      </c>
      <c r="G6" s="34">
        <f t="shared" si="3"/>
        <v>0</v>
      </c>
      <c r="H6" s="34" t="str">
        <f t="shared" si="3"/>
        <v>石川県　七尾市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5.26</v>
      </c>
      <c r="Q6" s="35">
        <f t="shared" si="3"/>
        <v>3322</v>
      </c>
      <c r="R6" s="35">
        <f t="shared" si="3"/>
        <v>54561</v>
      </c>
      <c r="S6" s="35">
        <f t="shared" si="3"/>
        <v>318.32</v>
      </c>
      <c r="T6" s="35">
        <f t="shared" si="3"/>
        <v>171.4</v>
      </c>
      <c r="U6" s="35">
        <f t="shared" si="3"/>
        <v>2851</v>
      </c>
      <c r="V6" s="35">
        <f t="shared" si="3"/>
        <v>48.75</v>
      </c>
      <c r="W6" s="35">
        <f t="shared" si="3"/>
        <v>58.48</v>
      </c>
      <c r="X6" s="36">
        <f>IF(X7="",NA(),X7)</f>
        <v>78.67</v>
      </c>
      <c r="Y6" s="36">
        <f t="shared" ref="Y6:AG6" si="4">IF(Y7="",NA(),Y7)</f>
        <v>76.86</v>
      </c>
      <c r="Z6" s="36">
        <f t="shared" si="4"/>
        <v>77.06</v>
      </c>
      <c r="AA6" s="36">
        <f t="shared" si="4"/>
        <v>79.040000000000006</v>
      </c>
      <c r="AB6" s="36">
        <f t="shared" si="4"/>
        <v>79.16</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933.11</v>
      </c>
      <c r="BF6" s="36">
        <f t="shared" ref="BF6:BN6" si="7">IF(BF7="",NA(),BF7)</f>
        <v>821.98</v>
      </c>
      <c r="BG6" s="36">
        <f t="shared" si="7"/>
        <v>832.79</v>
      </c>
      <c r="BH6" s="36">
        <f t="shared" si="7"/>
        <v>847.77</v>
      </c>
      <c r="BI6" s="36">
        <f t="shared" si="7"/>
        <v>732.99</v>
      </c>
      <c r="BJ6" s="36">
        <f t="shared" si="7"/>
        <v>1108.26</v>
      </c>
      <c r="BK6" s="36">
        <f t="shared" si="7"/>
        <v>1113.76</v>
      </c>
      <c r="BL6" s="36">
        <f t="shared" si="7"/>
        <v>1125.69</v>
      </c>
      <c r="BM6" s="36">
        <f t="shared" si="7"/>
        <v>1134.67</v>
      </c>
      <c r="BN6" s="36">
        <f t="shared" si="7"/>
        <v>1144.79</v>
      </c>
      <c r="BO6" s="35" t="str">
        <f>IF(BO7="","",IF(BO7="-","【-】","【"&amp;SUBSTITUTE(TEXT(BO7,"#,##0.00"),"-","△")&amp;"】"))</f>
        <v>【1,280.76】</v>
      </c>
      <c r="BP6" s="36">
        <f>IF(BP7="",NA(),BP7)</f>
        <v>55.68</v>
      </c>
      <c r="BQ6" s="36">
        <f t="shared" ref="BQ6:BY6" si="8">IF(BQ7="",NA(),BQ7)</f>
        <v>60.22</v>
      </c>
      <c r="BR6" s="36">
        <f t="shared" si="8"/>
        <v>62.62</v>
      </c>
      <c r="BS6" s="36">
        <f t="shared" si="8"/>
        <v>62.68</v>
      </c>
      <c r="BT6" s="36">
        <f t="shared" si="8"/>
        <v>67.489999999999995</v>
      </c>
      <c r="BU6" s="36">
        <f t="shared" si="8"/>
        <v>19.77</v>
      </c>
      <c r="BV6" s="36">
        <f t="shared" si="8"/>
        <v>34.25</v>
      </c>
      <c r="BW6" s="36">
        <f t="shared" si="8"/>
        <v>46.48</v>
      </c>
      <c r="BX6" s="36">
        <f t="shared" si="8"/>
        <v>40.6</v>
      </c>
      <c r="BY6" s="36">
        <f t="shared" si="8"/>
        <v>56.04</v>
      </c>
      <c r="BZ6" s="35" t="str">
        <f>IF(BZ7="","",IF(BZ7="-","【-】","【"&amp;SUBSTITUTE(TEXT(BZ7,"#,##0.00"),"-","△")&amp;"】"))</f>
        <v>【53.06】</v>
      </c>
      <c r="CA6" s="36">
        <f>IF(CA7="",NA(),CA7)</f>
        <v>372.08</v>
      </c>
      <c r="CB6" s="36">
        <f t="shared" ref="CB6:CJ6" si="9">IF(CB7="",NA(),CB7)</f>
        <v>350.97</v>
      </c>
      <c r="CC6" s="36">
        <f t="shared" si="9"/>
        <v>345.06</v>
      </c>
      <c r="CD6" s="36">
        <f t="shared" si="9"/>
        <v>347.19</v>
      </c>
      <c r="CE6" s="36">
        <f t="shared" si="9"/>
        <v>323.93</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64.27</v>
      </c>
      <c r="CM6" s="36">
        <f t="shared" ref="CM6:CU6" si="10">IF(CM7="",NA(),CM7)</f>
        <v>64.02</v>
      </c>
      <c r="CN6" s="36">
        <f t="shared" si="10"/>
        <v>63.94</v>
      </c>
      <c r="CO6" s="36">
        <f t="shared" si="10"/>
        <v>60.23</v>
      </c>
      <c r="CP6" s="36">
        <f t="shared" si="10"/>
        <v>59.39</v>
      </c>
      <c r="CQ6" s="36">
        <f t="shared" si="10"/>
        <v>57.17</v>
      </c>
      <c r="CR6" s="36">
        <f t="shared" si="10"/>
        <v>57.55</v>
      </c>
      <c r="CS6" s="36">
        <f t="shared" si="10"/>
        <v>57.43</v>
      </c>
      <c r="CT6" s="36">
        <f t="shared" si="10"/>
        <v>57.29</v>
      </c>
      <c r="CU6" s="36">
        <f t="shared" si="10"/>
        <v>55.9</v>
      </c>
      <c r="CV6" s="35" t="str">
        <f>IF(CV7="","",IF(CV7="-","【-】","【"&amp;SUBSTITUTE(TEXT(CV7,"#,##0.00"),"-","△")&amp;"】"))</f>
        <v>【56.28】</v>
      </c>
      <c r="CW6" s="36">
        <f>IF(CW7="",NA(),CW7)</f>
        <v>69.59</v>
      </c>
      <c r="CX6" s="36">
        <f t="shared" ref="CX6:DF6" si="11">IF(CX7="",NA(),CX7)</f>
        <v>68.41</v>
      </c>
      <c r="CY6" s="36">
        <f t="shared" si="11"/>
        <v>65.23</v>
      </c>
      <c r="CZ6" s="36">
        <f t="shared" si="11"/>
        <v>69.59</v>
      </c>
      <c r="DA6" s="36">
        <f t="shared" si="11"/>
        <v>69.5</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0.3</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172022</v>
      </c>
      <c r="D7" s="38">
        <v>47</v>
      </c>
      <c r="E7" s="38">
        <v>1</v>
      </c>
      <c r="F7" s="38">
        <v>0</v>
      </c>
      <c r="G7" s="38">
        <v>0</v>
      </c>
      <c r="H7" s="38" t="s">
        <v>106</v>
      </c>
      <c r="I7" s="38" t="s">
        <v>107</v>
      </c>
      <c r="J7" s="38" t="s">
        <v>108</v>
      </c>
      <c r="K7" s="38" t="s">
        <v>109</v>
      </c>
      <c r="L7" s="38" t="s">
        <v>110</v>
      </c>
      <c r="M7" s="38"/>
      <c r="N7" s="39" t="s">
        <v>111</v>
      </c>
      <c r="O7" s="39" t="s">
        <v>112</v>
      </c>
      <c r="P7" s="39">
        <v>5.26</v>
      </c>
      <c r="Q7" s="39">
        <v>3322</v>
      </c>
      <c r="R7" s="39">
        <v>54561</v>
      </c>
      <c r="S7" s="39">
        <v>318.32</v>
      </c>
      <c r="T7" s="39">
        <v>171.4</v>
      </c>
      <c r="U7" s="39">
        <v>2851</v>
      </c>
      <c r="V7" s="39">
        <v>48.75</v>
      </c>
      <c r="W7" s="39">
        <v>58.48</v>
      </c>
      <c r="X7" s="39">
        <v>78.67</v>
      </c>
      <c r="Y7" s="39">
        <v>76.86</v>
      </c>
      <c r="Z7" s="39">
        <v>77.06</v>
      </c>
      <c r="AA7" s="39">
        <v>79.040000000000006</v>
      </c>
      <c r="AB7" s="39">
        <v>79.16</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933.11</v>
      </c>
      <c r="BF7" s="39">
        <v>821.98</v>
      </c>
      <c r="BG7" s="39">
        <v>832.79</v>
      </c>
      <c r="BH7" s="39">
        <v>847.77</v>
      </c>
      <c r="BI7" s="39">
        <v>732.99</v>
      </c>
      <c r="BJ7" s="39">
        <v>1108.26</v>
      </c>
      <c r="BK7" s="39">
        <v>1113.76</v>
      </c>
      <c r="BL7" s="39">
        <v>1125.69</v>
      </c>
      <c r="BM7" s="39">
        <v>1134.67</v>
      </c>
      <c r="BN7" s="39">
        <v>1144.79</v>
      </c>
      <c r="BO7" s="39">
        <v>1280.76</v>
      </c>
      <c r="BP7" s="39">
        <v>55.68</v>
      </c>
      <c r="BQ7" s="39">
        <v>60.22</v>
      </c>
      <c r="BR7" s="39">
        <v>62.62</v>
      </c>
      <c r="BS7" s="39">
        <v>62.68</v>
      </c>
      <c r="BT7" s="39">
        <v>67.489999999999995</v>
      </c>
      <c r="BU7" s="39">
        <v>19.77</v>
      </c>
      <c r="BV7" s="39">
        <v>34.25</v>
      </c>
      <c r="BW7" s="39">
        <v>46.48</v>
      </c>
      <c r="BX7" s="39">
        <v>40.6</v>
      </c>
      <c r="BY7" s="39">
        <v>56.04</v>
      </c>
      <c r="BZ7" s="39">
        <v>53.06</v>
      </c>
      <c r="CA7" s="39">
        <v>372.08</v>
      </c>
      <c r="CB7" s="39">
        <v>350.97</v>
      </c>
      <c r="CC7" s="39">
        <v>345.06</v>
      </c>
      <c r="CD7" s="39">
        <v>347.19</v>
      </c>
      <c r="CE7" s="39">
        <v>323.93</v>
      </c>
      <c r="CF7" s="39">
        <v>878.73</v>
      </c>
      <c r="CG7" s="39">
        <v>501.18</v>
      </c>
      <c r="CH7" s="39">
        <v>376.61</v>
      </c>
      <c r="CI7" s="39">
        <v>440.03</v>
      </c>
      <c r="CJ7" s="39">
        <v>304.35000000000002</v>
      </c>
      <c r="CK7" s="39">
        <v>314.83</v>
      </c>
      <c r="CL7" s="39">
        <v>64.27</v>
      </c>
      <c r="CM7" s="39">
        <v>64.02</v>
      </c>
      <c r="CN7" s="39">
        <v>63.94</v>
      </c>
      <c r="CO7" s="39">
        <v>60.23</v>
      </c>
      <c r="CP7" s="39">
        <v>59.39</v>
      </c>
      <c r="CQ7" s="39">
        <v>57.17</v>
      </c>
      <c r="CR7" s="39">
        <v>57.55</v>
      </c>
      <c r="CS7" s="39">
        <v>57.43</v>
      </c>
      <c r="CT7" s="39">
        <v>57.29</v>
      </c>
      <c r="CU7" s="39">
        <v>55.9</v>
      </c>
      <c r="CV7" s="39">
        <v>56.28</v>
      </c>
      <c r="CW7" s="39">
        <v>69.59</v>
      </c>
      <c r="CX7" s="39">
        <v>68.41</v>
      </c>
      <c r="CY7" s="39">
        <v>65.23</v>
      </c>
      <c r="CZ7" s="39">
        <v>69.59</v>
      </c>
      <c r="DA7" s="39">
        <v>69.5</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0.3</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113</v>
      </c>
      <c r="C9" s="41" t="s">
        <v>114</v>
      </c>
      <c r="D9" s="41" t="s">
        <v>115</v>
      </c>
      <c r="E9" s="41" t="s">
        <v>116</v>
      </c>
      <c r="F9" s="41" t="s">
        <v>117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西花　真吾</cp:lastModifiedBy>
  <cp:lastPrinted>2018-02-22T02:42:10Z</cp:lastPrinted>
  <dcterms:created xsi:type="dcterms:W3CDTF">2017-12-25T01:42:53Z</dcterms:created>
  <dcterms:modified xsi:type="dcterms:W3CDTF">2018-02-22T02:43:58Z</dcterms:modified>
  <cp:category/>
</cp:coreProperties>
</file>