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<sst xmlns="http://schemas.openxmlformats.org/spreadsheetml/2006/main" count="240" uniqueCount="126">
  <si>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</si>
  <si>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</si>
  <si>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</si>
  <si>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</si>
  <si>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</si>
  <si>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</si>
  <si>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</si>
  <si>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</si>
  <si>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</si>
  <si>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</si>
  <si>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</si>
  <si>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</si>
  <si>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</si>
  <si>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</si>
  <si>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</si>
  <si>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</si>
  <si>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</si>
  <si>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</si>
  <si>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</si>
  <si>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</si>
  <si>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</si>
  <si>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</si>
  <si>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</si>
  <si>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</si>
  <si>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</si>
  <si>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</si>
  <si>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</si>
  <si>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</si>
  <si>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</si>
  <si>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</si>
  <si>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</si>
  <si>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</si>
  <si>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</si>
  <si>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</si>
  <si>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</si>
  <si>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</si>
  <si>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</si>
  <si>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</si>
  <si>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</si>
  <si>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</si>
  <si>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</si>
  <si>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</si>
  <si>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</si>
  <si>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</si>
  <si>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</si>
  <si>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</si>
  <si>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</si>
  <si>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</si>
  <si>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</si>
  <si>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</si>
  <si>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</si>
  <si>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</si>
  <si>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</si>
  <si>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</si>
  <si>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</si>
  <si>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</si>
  <si>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</si>
  <si>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</si>
  <si>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</si>
  <si>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</si>
  <si>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</si>
  <si>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</si>
  <si>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</si>
  <si>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</si>
  <si>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</si>
  <si>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</si>
  <si>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</si>
  <si>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</si>
  <si>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</si>
  <si>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</si>
  <si>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</si>
  <si>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</si>
  <si>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</si>
  <si>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</si>
  <si>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</si>
  <si>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</si>
  <si>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</si>
  <si>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</si>
  <si>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</si>
  <si>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</si>
  <si>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</si>
  <si>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</si>
  <si>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</si>
  <si>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</si>
  <si>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</si>
  <si>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</si>
  <si>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</si>
  <si>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</si>
  <si>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</si>
  <si>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</si>
  <si>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</si>
  <si>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</si>
  <si>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</si>
  <si>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</si>
  <si>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</si>
  <si>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</si>
  <si>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</si>
  <si>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</si>
  <si>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</si>
  <si>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</si>
  <si>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</si>
  <si>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</si>
  <si>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</si>
  <si>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</si>
  <si>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</si>
  <si>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</si>
  <si>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</si>
  <si>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</si>
  <si>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</si>
  <si>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</si>
  <si>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七尾市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</si>
  <si>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</si>
  <si>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</si>
  <si>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</si>
  <si>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</si>
  <si>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</si>
  <si>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</si>
  <si>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</si>
  <si>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</si>
  <si>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</si>
  <si>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</si>
  <si>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</si>
  <si>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</si>
  <si>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平成２８年度は分流式下水道等に要する経費の見直しを行ったことから収益的収入が増加し、①収益的収支比率が改善された。
　④企業債残高対事業規模比率は、使用料収入に対し整備事業に要した地方債の残高が大きいことから類似団体と比較すると高い状況にある。
　⑤経費回収率及び⑥汚水処理原価については、①と同様分流式下水道等に要する経費の見直しにより数値が改善された。
　⑦施設利用率は、人口減少による有収水量の減少により減少傾向にあり、類似団体と比べ低い状況にある。
　⑧水洗化率は、新規接続等により増加しており、類似団体と比べ高い。</t>
    <rPh sb="1" eb="3">
      <t>ヘイセイ</t>
    </rPh>
    <rPh sb="5" eb="6">
      <t>ネン</t>
    </rPh>
    <rPh sb="6" eb="7">
      <t>ド</t>
    </rPh>
    <rPh sb="8" eb="10">
      <t>ブンリュウ</t>
    </rPh>
    <rPh sb="10" eb="11">
      <t>シキ</t>
    </rPh>
    <rPh sb="11" eb="14">
      <t>ゲスイドウ</t>
    </rPh>
    <rPh sb="14" eb="15">
      <t>トウ</t>
    </rPh>
    <rPh sb="16" eb="17">
      <t>ヨウ</t>
    </rPh>
    <rPh sb="19" eb="21">
      <t>ケイヒ</t>
    </rPh>
    <rPh sb="22" eb="24">
      <t>ミナオ</t>
    </rPh>
    <rPh sb="26" eb="27">
      <t>オコナ</t>
    </rPh>
    <rPh sb="36" eb="38">
      <t>シュウニュウ</t>
    </rPh>
    <rPh sb="39" eb="41">
      <t>ゾウカ</t>
    </rPh>
    <rPh sb="44" eb="47">
      <t>シュウエキテキ</t>
    </rPh>
    <rPh sb="47" eb="49">
      <t>シュウシ</t>
    </rPh>
    <rPh sb="52" eb="54">
      <t>カイゼン</t>
    </rPh>
    <rPh sb="131" eb="132">
      <t>オヨ</t>
    </rPh>
    <rPh sb="148" eb="150">
      <t>ドウヨウ</t>
    </rPh>
    <rPh sb="150" eb="152">
      <t>ブンリュウ</t>
    </rPh>
    <rPh sb="152" eb="153">
      <t>シキ</t>
    </rPh>
    <rPh sb="153" eb="156">
      <t>ゲスイドウ</t>
    </rPh>
    <rPh sb="156" eb="157">
      <t>トウ</t>
    </rPh>
    <rPh sb="158" eb="159">
      <t>ヨウ</t>
    </rPh>
    <rPh sb="161" eb="163">
      <t>ケイヒ</t>
    </rPh>
    <rPh sb="164" eb="166">
      <t>ミナオ</t>
    </rPh>
    <rPh sb="170" eb="172">
      <t>スウチ</t>
    </rPh>
    <rPh sb="173" eb="175">
      <t>カイゼン</t>
    </rPh>
    <rPh sb="206" eb="208">
      <t>ゲンショウ</t>
    </rPh>
    <rPh sb="208" eb="210">
      <t>ケイコウ</t>
    </rPh>
    <phoneticPr fontId="7"/>
  </si>
  <si>
    <t>　管渠は、更新工事を必要とする著しい老朽化は見られないが、マンホールポンプは、処理場近くの稼働率の高いポンプ等で経年劣化等により修繕や更新を行っている。
　処理場は、経過年数が１５年を超える処理施設において、機械設備や電気設備の老朽化に伴い更新が必要な状況にあり、更新計画に基づき費用の平準化を図り、順次、実施している。
　今後、管渠においては、腐食が発生しやすいヒューム管等において更新が必要となり、処理場については、これまでどおり経過年数の長い施設から更新工事が必要となる。</t>
    <rPh sb="15" eb="16">
      <t>イチジル</t>
    </rPh>
    <rPh sb="54" eb="55">
      <t>ナド</t>
    </rPh>
    <rPh sb="56" eb="58">
      <t>ケイネン</t>
    </rPh>
    <rPh sb="58" eb="60">
      <t>レッカ</t>
    </rPh>
    <rPh sb="60" eb="61">
      <t>トウ</t>
    </rPh>
    <rPh sb="64" eb="66">
      <t>シュウゼン</t>
    </rPh>
    <rPh sb="67" eb="69">
      <t>コウシン</t>
    </rPh>
    <rPh sb="140" eb="142">
      <t>ヒヨウ</t>
    </rPh>
    <rPh sb="143" eb="146">
      <t>ヘイジュンカ</t>
    </rPh>
    <rPh sb="147" eb="148">
      <t>ハカ</t>
    </rPh>
    <rPh sb="150" eb="152">
      <t>ジュンジ</t>
    </rPh>
    <rPh sb="153" eb="155">
      <t>ジッシ</t>
    </rPh>
    <phoneticPr fontId="7"/>
  </si>
  <si>
    <t>　人口減少等により使用料による収入の増加は見込み難いが、隣接する特定環境保全公共下水道事業や農業集落排水施設との処理区の統廃合により処理場にかかるランニングコストや施設設備の更新費用の削減を行う。また、更新事業については、管渠の計画的な点検や資産情報により施設の更新需要の把握に努め、費用の平準化を図るなど経営の健全化に努める。</t>
    <rPh sb="1" eb="3">
      <t>ジンコウ</t>
    </rPh>
    <rPh sb="3" eb="5">
      <t>ゲンショウ</t>
    </rPh>
    <rPh sb="5" eb="6">
      <t>トウ</t>
    </rPh>
    <rPh sb="9" eb="12">
      <t>シヨウリョウ</t>
    </rPh>
    <rPh sb="15" eb="17">
      <t>シュウニュウ</t>
    </rPh>
    <rPh sb="18" eb="20">
      <t>ゾウカ</t>
    </rPh>
    <rPh sb="21" eb="23">
      <t>ミコ</t>
    </rPh>
    <rPh sb="24" eb="25">
      <t>ニク</t>
    </rPh>
    <rPh sb="28" eb="30">
      <t>リンセツ</t>
    </rPh>
    <rPh sb="101" eb="103">
      <t>コウシン</t>
    </rPh>
    <rPh sb="103" eb="105">
      <t>ジギョウ</t>
    </rPh>
    <rPh sb="111" eb="112">
      <t>カン</t>
    </rPh>
    <rPh sb="112" eb="113">
      <t>キョ</t>
    </rPh>
    <rPh sb="114" eb="116">
      <t>ケイカク</t>
    </rPh>
    <rPh sb="116" eb="117">
      <t>テキ</t>
    </rPh>
    <rPh sb="118" eb="120">
      <t>テンケン</t>
    </rPh>
    <rPh sb="121" eb="123">
      <t>シサン</t>
    </rPh>
    <rPh sb="123" eb="125">
      <t>ジョウホウ</t>
    </rPh>
    <rPh sb="128" eb="130">
      <t>シセツ</t>
    </rPh>
    <rPh sb="131" eb="133">
      <t>コウシン</t>
    </rPh>
    <rPh sb="133" eb="135">
      <t>ジュヨウ</t>
    </rPh>
    <rPh sb="136" eb="138">
      <t>ハアク</t>
    </rPh>
    <rPh sb="139" eb="140">
      <t>ツト</t>
    </rPh>
    <rPh sb="142" eb="144">
      <t>ヒヨウ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</si>
</sst>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525120"/>
        <c:axId val="1135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3525120"/>
        <c:axId val="113527040"/>
      </c:lineChart>
      <c:dateAx>
        <c:axId val="113525120"/>
        <c:scaling>
          <c:orientation val="minMax"/>
        </c:scaling>
        <c:delete val="1"/>
        <c:axPos val="b"/>
        <c:numFmt formatCode="ge" sourceLinked="1"/>
        <c:majorTickMark val="none"/>
        <c:minorTickMark val="none"/>
        <c:tickLblPos val="none"/>
        <c:crossAx val="113527040"/>
        <c:crosses val="autoZero"/>
        <c:auto val="1"/>
        <c:lblOffset val="100"/>
        <c:baseTimeUnit val="years"/>
      </c:dateAx>
      <c:valAx>
        <c:axId val="1135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55.93</c:v>
                </c:pt>
                <c:pt idx="1">
                  <c:v>52.66</c:v>
                </c:pt>
                <c:pt idx="2">
                  <c:v>52.02</c:v>
                </c:pt>
                <c:pt idx="3">
                  <c:v>50.36</c:v>
                </c:pt>
                <c:pt idx="4">
                  <c:v>50.39</c:v>
                </c:pt>
              </c:numCache>
            </c:numRef>
          </c:val>
        </c:ser>
        <c:dLbls>
          <c:showLegendKey val="0"/>
          <c:showVal val="0"/>
          <c:showCatName val="0"/>
          <c:showSerName val="0"/>
          <c:showPercent val="0"/>
          <c:showBubbleSize val="0"/>
        </c:dLbls>
        <c:gapWidth val="150"/>
        <c:axId val="65903616"/>
        <c:axId val="659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65903616"/>
        <c:axId val="65909888"/>
      </c:lineChart>
      <c:dateAx>
        <c:axId val="65903616"/>
        <c:scaling>
          <c:orientation val="minMax"/>
        </c:scaling>
        <c:delete val="1"/>
        <c:axPos val="b"/>
        <c:numFmt formatCode="ge" sourceLinked="1"/>
        <c:majorTickMark val="none"/>
        <c:minorTickMark val="none"/>
        <c:tickLblPos val="none"/>
        <c:crossAx val="65909888"/>
        <c:crosses val="autoZero"/>
        <c:auto val="1"/>
        <c:lblOffset val="100"/>
        <c:baseTimeUnit val="years"/>
      </c:dateAx>
      <c:valAx>
        <c:axId val="659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82.15</c:v>
                </c:pt>
                <c:pt idx="1">
                  <c:v>82.96</c:v>
                </c:pt>
                <c:pt idx="2">
                  <c:v>83.91</c:v>
                </c:pt>
                <c:pt idx="3">
                  <c:v>84.75</c:v>
                </c:pt>
                <c:pt idx="4">
                  <c:v>85.1</c:v>
                </c:pt>
              </c:numCache>
            </c:numRef>
          </c:val>
        </c:ser>
        <c:dLbls>
          <c:showLegendKey val="0"/>
          <c:showVal val="0"/>
          <c:showCatName val="0"/>
          <c:showSerName val="0"/>
          <c:showPercent val="0"/>
          <c:showBubbleSize val="0"/>
        </c:dLbls>
        <c:gapWidth val="150"/>
        <c:axId val="65960576"/>
        <c:axId val="659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65960576"/>
        <c:axId val="65966848"/>
      </c:lineChart>
      <c:dateAx>
        <c:axId val="65960576"/>
        <c:scaling>
          <c:orientation val="minMax"/>
        </c:scaling>
        <c:delete val="1"/>
        <c:axPos val="b"/>
        <c:numFmt formatCode="ge" sourceLinked="1"/>
        <c:majorTickMark val="none"/>
        <c:minorTickMark val="none"/>
        <c:tickLblPos val="none"/>
        <c:crossAx val="65966848"/>
        <c:crosses val="autoZero"/>
        <c:auto val="1"/>
        <c:lblOffset val="100"/>
        <c:baseTimeUnit val="years"/>
      </c:dateAx>
      <c:valAx>
        <c:axId val="659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40.58</c:v>
                </c:pt>
                <c:pt idx="1">
                  <c:v>37.840000000000003</c:v>
                </c:pt>
                <c:pt idx="2">
                  <c:v>35.6</c:v>
                </c:pt>
                <c:pt idx="3">
                  <c:v>34.33</c:v>
                </c:pt>
                <c:pt idx="4">
                  <c:v>59.57</c:v>
                </c:pt>
              </c:numCache>
            </c:numRef>
          </c:val>
        </c:ser>
        <c:dLbls>
          <c:showLegendKey val="0"/>
          <c:showVal val="0"/>
          <c:showCatName val="0"/>
          <c:showSerName val="0"/>
          <c:showPercent val="0"/>
          <c:showBubbleSize val="0"/>
        </c:dLbls>
        <c:gapWidth val="150"/>
        <c:axId val="116810880"/>
        <c:axId val="1170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810880"/>
        <c:axId val="117035008"/>
      </c:lineChart>
      <c:dateAx>
        <c:axId val="116810880"/>
        <c:scaling>
          <c:orientation val="minMax"/>
        </c:scaling>
        <c:delete val="1"/>
        <c:axPos val="b"/>
        <c:numFmt formatCode="ge" sourceLinked="1"/>
        <c:majorTickMark val="none"/>
        <c:minorTickMark val="none"/>
        <c:tickLblPos val="none"/>
        <c:crossAx val="117035008"/>
        <c:crosses val="autoZero"/>
        <c:auto val="1"/>
        <c:lblOffset val="100"/>
        <c:baseTimeUnit val="years"/>
      </c:dateAx>
      <c:valAx>
        <c:axId val="11703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388096"/>
        <c:axId val="657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88096"/>
        <c:axId val="65748992"/>
      </c:lineChart>
      <c:dateAx>
        <c:axId val="62388096"/>
        <c:scaling>
          <c:orientation val="minMax"/>
        </c:scaling>
        <c:delete val="1"/>
        <c:axPos val="b"/>
        <c:numFmt formatCode="ge" sourceLinked="1"/>
        <c:majorTickMark val="none"/>
        <c:minorTickMark val="none"/>
        <c:tickLblPos val="none"/>
        <c:crossAx val="65748992"/>
        <c:crosses val="autoZero"/>
        <c:auto val="1"/>
        <c:lblOffset val="100"/>
        <c:baseTimeUnit val="years"/>
      </c:dateAx>
      <c:valAx>
        <c:axId val="657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66912"/>
        <c:axId val="657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66912"/>
        <c:axId val="65768832"/>
      </c:lineChart>
      <c:dateAx>
        <c:axId val="65766912"/>
        <c:scaling>
          <c:orientation val="minMax"/>
        </c:scaling>
        <c:delete val="1"/>
        <c:axPos val="b"/>
        <c:numFmt formatCode="ge" sourceLinked="1"/>
        <c:majorTickMark val="none"/>
        <c:minorTickMark val="none"/>
        <c:tickLblPos val="none"/>
        <c:crossAx val="65768832"/>
        <c:crosses val="autoZero"/>
        <c:auto val="1"/>
        <c:lblOffset val="100"/>
        <c:baseTimeUnit val="years"/>
      </c:dateAx>
      <c:valAx>
        <c:axId val="657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91104"/>
        <c:axId val="657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91104"/>
        <c:axId val="65793024"/>
      </c:lineChart>
      <c:dateAx>
        <c:axId val="65791104"/>
        <c:scaling>
          <c:orientation val="minMax"/>
        </c:scaling>
        <c:delete val="1"/>
        <c:axPos val="b"/>
        <c:numFmt formatCode="ge" sourceLinked="1"/>
        <c:majorTickMark val="none"/>
        <c:minorTickMark val="none"/>
        <c:tickLblPos val="none"/>
        <c:crossAx val="65793024"/>
        <c:crosses val="autoZero"/>
        <c:auto val="1"/>
        <c:lblOffset val="100"/>
        <c:baseTimeUnit val="years"/>
      </c:dateAx>
      <c:valAx>
        <c:axId val="657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811200"/>
        <c:axId val="658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811200"/>
        <c:axId val="65813120"/>
      </c:lineChart>
      <c:dateAx>
        <c:axId val="65811200"/>
        <c:scaling>
          <c:orientation val="minMax"/>
        </c:scaling>
        <c:delete val="1"/>
        <c:axPos val="b"/>
        <c:numFmt formatCode="ge" sourceLinked="1"/>
        <c:majorTickMark val="none"/>
        <c:minorTickMark val="none"/>
        <c:tickLblPos val="none"/>
        <c:crossAx val="65813120"/>
        <c:crosses val="autoZero"/>
        <c:auto val="1"/>
        <c:lblOffset val="100"/>
        <c:baseTimeUnit val="years"/>
      </c:dateAx>
      <c:valAx>
        <c:axId val="658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6021.29</c:v>
                </c:pt>
                <c:pt idx="1">
                  <c:v>5737.56</c:v>
                </c:pt>
                <c:pt idx="2">
                  <c:v>5848.86</c:v>
                </c:pt>
                <c:pt idx="3">
                  <c:v>5912.96</c:v>
                </c:pt>
                <c:pt idx="4">
                  <c:v>6489.77</c:v>
                </c:pt>
              </c:numCache>
            </c:numRef>
          </c:val>
        </c:ser>
        <c:dLbls>
          <c:showLegendKey val="0"/>
          <c:showVal val="0"/>
          <c:showCatName val="0"/>
          <c:showSerName val="0"/>
          <c:showPercent val="0"/>
          <c:showBubbleSize val="0"/>
        </c:dLbls>
        <c:gapWidth val="150"/>
        <c:axId val="65831296"/>
        <c:axId val="658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65831296"/>
        <c:axId val="65833216"/>
      </c:lineChart>
      <c:dateAx>
        <c:axId val="65831296"/>
        <c:scaling>
          <c:orientation val="minMax"/>
        </c:scaling>
        <c:delete val="1"/>
        <c:axPos val="b"/>
        <c:numFmt formatCode="ge" sourceLinked="1"/>
        <c:majorTickMark val="none"/>
        <c:minorTickMark val="none"/>
        <c:tickLblPos val="none"/>
        <c:crossAx val="65833216"/>
        <c:crosses val="autoZero"/>
        <c:auto val="1"/>
        <c:lblOffset val="100"/>
        <c:baseTimeUnit val="years"/>
      </c:dateAx>
      <c:valAx>
        <c:axId val="658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20.6</c:v>
                </c:pt>
                <c:pt idx="1">
                  <c:v>29.61</c:v>
                </c:pt>
                <c:pt idx="2">
                  <c:v>28.28</c:v>
                </c:pt>
                <c:pt idx="3">
                  <c:v>27.51</c:v>
                </c:pt>
                <c:pt idx="4">
                  <c:v>89.85</c:v>
                </c:pt>
              </c:numCache>
            </c:numRef>
          </c:val>
        </c:ser>
        <c:dLbls>
          <c:showLegendKey val="0"/>
          <c:showVal val="0"/>
          <c:showCatName val="0"/>
          <c:showSerName val="0"/>
          <c:showPercent val="0"/>
          <c:showBubbleSize val="0"/>
        </c:dLbls>
        <c:gapWidth val="150"/>
        <c:axId val="65859584"/>
        <c:axId val="658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65859584"/>
        <c:axId val="65861504"/>
      </c:lineChart>
      <c:dateAx>
        <c:axId val="65859584"/>
        <c:scaling>
          <c:orientation val="minMax"/>
        </c:scaling>
        <c:delete val="1"/>
        <c:axPos val="b"/>
        <c:numFmt formatCode="ge" sourceLinked="1"/>
        <c:majorTickMark val="none"/>
        <c:minorTickMark val="none"/>
        <c:tickLblPos val="none"/>
        <c:crossAx val="65861504"/>
        <c:crosses val="autoZero"/>
        <c:auto val="1"/>
        <c:lblOffset val="100"/>
        <c:baseTimeUnit val="years"/>
      </c:dateAx>
      <c:valAx>
        <c:axId val="658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795.12</c:v>
                </c:pt>
                <c:pt idx="1">
                  <c:v>557.49</c:v>
                </c:pt>
                <c:pt idx="2">
                  <c:v>600.34</c:v>
                </c:pt>
                <c:pt idx="3">
                  <c:v>617.69000000000005</c:v>
                </c:pt>
                <c:pt idx="4">
                  <c:v>189.37</c:v>
                </c:pt>
              </c:numCache>
            </c:numRef>
          </c:val>
        </c:ser>
        <c:dLbls>
          <c:showLegendKey val="0"/>
          <c:showVal val="0"/>
          <c:showCatName val="0"/>
          <c:showSerName val="0"/>
          <c:showPercent val="0"/>
          <c:showBubbleSize val="0"/>
        </c:dLbls>
        <c:gapWidth val="150"/>
        <c:axId val="65871232"/>
        <c:axId val="6588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65871232"/>
        <c:axId val="65881600"/>
      </c:lineChart>
      <c:dateAx>
        <c:axId val="65871232"/>
        <c:scaling>
          <c:orientation val="minMax"/>
        </c:scaling>
        <c:delete val="1"/>
        <c:axPos val="b"/>
        <c:numFmt formatCode="ge" sourceLinked="1"/>
        <c:majorTickMark val="none"/>
        <c:minorTickMark val="none"/>
        <c:tickLblPos val="none"/>
        <c:crossAx val="65881600"/>
        <c:crosses val="autoZero"/>
        <c:auto val="1"/>
        <c:lblOffset val="100"/>
        <c:baseTimeUnit val="years"/>
      </c:dateAx>
      <c:valAx>
        <c:axId val="658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石川県　七尾市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54561</v>
      </c>
      <c r="AM8" s="67"/>
      <c r="AN8" s="67"/>
      <c r="AO8" s="67"/>
      <c r="AP8" s="67"/>
      <c r="AQ8" s="67"/>
      <c r="AR8" s="67"/>
      <c r="AS8" s="67"/>
      <c r="AT8" s="66">
        <f>データ!T6</f>
        <v>318.32</v>
      </c>
      <c r="AU8" s="66"/>
      <c r="AV8" s="66"/>
      <c r="AW8" s="66"/>
      <c r="AX8" s="66"/>
      <c r="AY8" s="66"/>
      <c r="AZ8" s="66"/>
      <c r="BA8" s="66"/>
      <c r="BB8" s="66">
        <f>データ!U6</f>
        <v>171.4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16.23</v>
      </c>
      <c r="Q10" s="66"/>
      <c r="R10" s="66"/>
      <c r="S10" s="66"/>
      <c r="T10" s="66"/>
      <c r="U10" s="66"/>
      <c r="V10" s="66"/>
      <c r="W10" s="66">
        <f>データ!Q6</f>
        <v>83.41</v>
      </c>
      <c r="X10" s="66"/>
      <c r="Y10" s="66"/>
      <c r="Z10" s="66"/>
      <c r="AA10" s="66"/>
      <c r="AB10" s="66"/>
      <c r="AC10" s="66"/>
      <c r="AD10" s="67">
        <f>データ!R6</f>
        <v>3348</v>
      </c>
      <c r="AE10" s="67"/>
      <c r="AF10" s="67"/>
      <c r="AG10" s="67"/>
      <c r="AH10" s="67"/>
      <c r="AI10" s="67"/>
      <c r="AJ10" s="67"/>
      <c r="AK10" s="2"/>
      <c r="AL10" s="67">
        <f>データ!V6</f>
        <v>8797</v>
      </c>
      <c r="AM10" s="67"/>
      <c r="AN10" s="67"/>
      <c r="AO10" s="67"/>
      <c r="AP10" s="67"/>
      <c r="AQ10" s="67"/>
      <c r="AR10" s="67"/>
      <c r="AS10" s="67"/>
      <c r="AT10" s="66">
        <f>データ!W6</f>
        <v>7.61</v>
      </c>
      <c r="AU10" s="66"/>
      <c r="AV10" s="66"/>
      <c r="AW10" s="66"/>
      <c r="AX10" s="66"/>
      <c r="AY10" s="66"/>
      <c r="AZ10" s="66"/>
      <c r="BA10" s="66"/>
      <c r="BB10" s="66">
        <f>データ!X6</f>
        <v>1155.98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172022</v>
      </c>
      <c r="D6" s="33">
        <f t="shared" si="3"/>
        <v>47</v>
      </c>
      <c r="E6" s="33">
        <f t="shared" si="3"/>
        <v>17</v>
      </c>
      <c r="F6" s="33">
        <f t="shared" si="3"/>
        <v>5</v>
      </c>
      <c r="G6" s="33">
        <f t="shared" si="3"/>
        <v>0</v>
      </c>
      <c r="H6" s="33" t="str">
        <f t="shared" si="3"/>
        <v>石川県　七尾市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16.23</v>
      </c>
      <c r="Q6" s="34">
        <f t="shared" si="3"/>
        <v>83.41</v>
      </c>
      <c r="R6" s="34">
        <f t="shared" si="3"/>
        <v>3348</v>
      </c>
      <c r="S6" s="34">
        <f t="shared" si="3"/>
        <v>54561</v>
      </c>
      <c r="T6" s="34">
        <f t="shared" si="3"/>
        <v>318.32</v>
      </c>
      <c r="U6" s="34">
        <f t="shared" si="3"/>
        <v>171.4</v>
      </c>
      <c r="V6" s="34">
        <f t="shared" si="3"/>
        <v>8797</v>
      </c>
      <c r="W6" s="34">
        <f t="shared" si="3"/>
        <v>7.61</v>
      </c>
      <c r="X6" s="34">
        <f t="shared" si="3"/>
        <v>1155.98</v>
      </c>
      <c r="Y6" s="35">
        <f>IF(Y7="",NA(),Y7)</f>
        <v>40.58</v>
      </c>
      <c r="Z6" s="35">
        <f t="shared" ref="Z6:AH6" si="4">IF(Z7="",NA(),Z7)</f>
        <v>37.840000000000003</v>
      </c>
      <c r="AA6" s="35">
        <f t="shared" si="4"/>
        <v>35.6</v>
      </c>
      <c r="AB6" s="35">
        <f t="shared" si="4"/>
        <v>34.33</v>
      </c>
      <c r="AC6" s="35">
        <f t="shared" si="4"/>
        <v>59.57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6021.29</v>
      </c>
      <c r="BG6" s="35">
        <f t="shared" ref="BG6:BO6" si="7">IF(BG7="",NA(),BG7)</f>
        <v>5737.56</v>
      </c>
      <c r="BH6" s="35">
        <f t="shared" si="7"/>
        <v>5848.86</v>
      </c>
      <c r="BI6" s="35">
        <f t="shared" si="7"/>
        <v>5912.96</v>
      </c>
      <c r="BJ6" s="35">
        <f t="shared" si="7"/>
        <v>6489.77</v>
      </c>
      <c r="BK6" s="35">
        <f t="shared" si="7"/>
        <v>1197.82</v>
      </c>
      <c r="BL6" s="35">
        <f t="shared" si="7"/>
        <v>1126.77</v>
      </c>
      <c r="BM6" s="35">
        <f t="shared" si="7"/>
        <v>1044.8</v>
      </c>
      <c r="BN6" s="35">
        <f t="shared" si="7"/>
        <v>1081.8</v>
      </c>
      <c r="BO6" s="35">
        <f t="shared" si="7"/>
        <v>974.93</v>
      </c>
      <c r="BP6" s="34" t="str">
        <f>IF(BP7="","",IF(BP7="-","【-】","【"&amp;SUBSTITUTE(TEXT(BP7,"#,##0.00"),"-","△")&amp;"】"))</f>
        <v>【914.53】</v>
      </c>
      <c r="BQ6" s="35">
        <f>IF(BQ7="",NA(),BQ7)</f>
        <v>20.6</v>
      </c>
      <c r="BR6" s="35">
        <f t="shared" ref="BR6:BZ6" si="8">IF(BR7="",NA(),BR7)</f>
        <v>29.61</v>
      </c>
      <c r="BS6" s="35">
        <f t="shared" si="8"/>
        <v>28.28</v>
      </c>
      <c r="BT6" s="35">
        <f t="shared" si="8"/>
        <v>27.51</v>
      </c>
      <c r="BU6" s="35">
        <f t="shared" si="8"/>
        <v>89.85</v>
      </c>
      <c r="BV6" s="35">
        <f t="shared" si="8"/>
        <v>51.03</v>
      </c>
      <c r="BW6" s="35">
        <f t="shared" si="8"/>
        <v>50.9</v>
      </c>
      <c r="BX6" s="35">
        <f t="shared" si="8"/>
        <v>50.82</v>
      </c>
      <c r="BY6" s="35">
        <f t="shared" si="8"/>
        <v>52.19</v>
      </c>
      <c r="BZ6" s="35">
        <f t="shared" si="8"/>
        <v>55.32</v>
      </c>
      <c r="CA6" s="34" t="str">
        <f>IF(CA7="","",IF(CA7="-","【-】","【"&amp;SUBSTITUTE(TEXT(CA7,"#,##0.00"),"-","△")&amp;"】"))</f>
        <v>【55.73】</v>
      </c>
      <c r="CB6" s="35">
        <f>IF(CB7="",NA(),CB7)</f>
        <v>795.12</v>
      </c>
      <c r="CC6" s="35">
        <f t="shared" ref="CC6:CK6" si="9">IF(CC7="",NA(),CC7)</f>
        <v>557.49</v>
      </c>
      <c r="CD6" s="35">
        <f t="shared" si="9"/>
        <v>600.34</v>
      </c>
      <c r="CE6" s="35">
        <f t="shared" si="9"/>
        <v>617.69000000000005</v>
      </c>
      <c r="CF6" s="35">
        <f t="shared" si="9"/>
        <v>189.37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55.93</v>
      </c>
      <c r="CN6" s="35">
        <f t="shared" ref="CN6:CV6" si="10">IF(CN7="",NA(),CN7)</f>
        <v>52.66</v>
      </c>
      <c r="CO6" s="35">
        <f t="shared" si="10"/>
        <v>52.02</v>
      </c>
      <c r="CP6" s="35">
        <f t="shared" si="10"/>
        <v>50.36</v>
      </c>
      <c r="CQ6" s="35">
        <f t="shared" si="10"/>
        <v>50.39</v>
      </c>
      <c r="CR6" s="35">
        <f t="shared" si="10"/>
        <v>54.74</v>
      </c>
      <c r="CS6" s="35">
        <f t="shared" si="10"/>
        <v>53.78</v>
      </c>
      <c r="CT6" s="35">
        <f t="shared" si="10"/>
        <v>53.24</v>
      </c>
      <c r="CU6" s="35">
        <f t="shared" si="10"/>
        <v>52.31</v>
      </c>
      <c r="CV6" s="35">
        <f t="shared" si="10"/>
        <v>60.65</v>
      </c>
      <c r="CW6" s="34" t="str">
        <f>IF(CW7="","",IF(CW7="-","【-】","【"&amp;SUBSTITUTE(TEXT(CW7,"#,##0.00"),"-","△")&amp;"】"))</f>
        <v>【59.15】</v>
      </c>
      <c r="CX6" s="35">
        <f>IF(CX7="",NA(),CX7)</f>
        <v>82.15</v>
      </c>
      <c r="CY6" s="35">
        <f t="shared" ref="CY6:DG6" si="11">IF(CY7="",NA(),CY7)</f>
        <v>82.96</v>
      </c>
      <c r="CZ6" s="35">
        <f t="shared" si="11"/>
        <v>83.91</v>
      </c>
      <c r="DA6" s="35">
        <f t="shared" si="11"/>
        <v>84.75</v>
      </c>
      <c r="DB6" s="35">
        <f t="shared" si="11"/>
        <v>85.1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172022</v>
      </c>
      <c r="D7" s="37">
        <v>47</v>
      </c>
      <c r="E7" s="37">
        <v>17</v>
      </c>
      <c r="F7" s="37">
        <v>5</v>
      </c>
      <c r="G7" s="37">
        <v>0</v>
      </c>
      <c r="H7" s="37" t="s">
        <v>110</v>
      </c>
      <c r="I7" s="37" t="s">
        <v>111</v>
      </c>
      <c r="J7" s="37" t="s">
        <v>112</v>
      </c>
      <c r="K7" s="37" t="s">
        <v>113</v>
      </c>
      <c r="L7" s="37" t="s">
        <v>114</v>
      </c>
      <c r="M7" s="37"/>
      <c r="N7" s="38" t="s">
        <v>115</v>
      </c>
      <c r="O7" s="38" t="s">
        <v>116</v>
      </c>
      <c r="P7" s="38">
        <v>16.23</v>
      </c>
      <c r="Q7" s="38">
        <v>83.41</v>
      </c>
      <c r="R7" s="38">
        <v>3348</v>
      </c>
      <c r="S7" s="38">
        <v>54561</v>
      </c>
      <c r="T7" s="38">
        <v>318.32</v>
      </c>
      <c r="U7" s="38">
        <v>171.4</v>
      </c>
      <c r="V7" s="38">
        <v>8797</v>
      </c>
      <c r="W7" s="38">
        <v>7.61</v>
      </c>
      <c r="X7" s="38">
        <v>1155.98</v>
      </c>
      <c r="Y7" s="38">
        <v>40.58</v>
      </c>
      <c r="Z7" s="38">
        <v>37.840000000000003</v>
      </c>
      <c r="AA7" s="38">
        <v>35.6</v>
      </c>
      <c r="AB7" s="38">
        <v>34.33</v>
      </c>
      <c r="AC7" s="38">
        <v>59.57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6021.29</v>
      </c>
      <c r="BG7" s="38">
        <v>5737.56</v>
      </c>
      <c r="BH7" s="38">
        <v>5848.86</v>
      </c>
      <c r="BI7" s="38">
        <v>5912.96</v>
      </c>
      <c r="BJ7" s="38">
        <v>6489.77</v>
      </c>
      <c r="BK7" s="38">
        <v>1197.82</v>
      </c>
      <c r="BL7" s="38">
        <v>1126.77</v>
      </c>
      <c r="BM7" s="38">
        <v>1044.8</v>
      </c>
      <c r="BN7" s="38">
        <v>1081.8</v>
      </c>
      <c r="BO7" s="38">
        <v>974.93</v>
      </c>
      <c r="BP7" s="38">
        <v>914.53</v>
      </c>
      <c r="BQ7" s="38">
        <v>20.6</v>
      </c>
      <c r="BR7" s="38">
        <v>29.61</v>
      </c>
      <c r="BS7" s="38">
        <v>28.28</v>
      </c>
      <c r="BT7" s="38">
        <v>27.51</v>
      </c>
      <c r="BU7" s="38">
        <v>89.85</v>
      </c>
      <c r="BV7" s="38">
        <v>51.03</v>
      </c>
      <c r="BW7" s="38">
        <v>50.9</v>
      </c>
      <c r="BX7" s="38">
        <v>50.82</v>
      </c>
      <c r="BY7" s="38">
        <v>52.19</v>
      </c>
      <c r="BZ7" s="38">
        <v>55.32</v>
      </c>
      <c r="CA7" s="38">
        <v>55.73</v>
      </c>
      <c r="CB7" s="38">
        <v>795.12</v>
      </c>
      <c r="CC7" s="38">
        <v>557.49</v>
      </c>
      <c r="CD7" s="38">
        <v>600.34</v>
      </c>
      <c r="CE7" s="38">
        <v>617.69000000000005</v>
      </c>
      <c r="CF7" s="38">
        <v>189.37</v>
      </c>
      <c r="CG7" s="38">
        <v>289.60000000000002</v>
      </c>
      <c r="CH7" s="38">
        <v>293.27</v>
      </c>
      <c r="CI7" s="38">
        <v>300.52</v>
      </c>
      <c r="CJ7" s="38">
        <v>296.14</v>
      </c>
      <c r="CK7" s="38">
        <v>283.17</v>
      </c>
      <c r="CL7" s="38">
        <v>276.77999999999997</v>
      </c>
      <c r="CM7" s="38">
        <v>55.93</v>
      </c>
      <c r="CN7" s="38">
        <v>52.66</v>
      </c>
      <c r="CO7" s="38">
        <v>52.02</v>
      </c>
      <c r="CP7" s="38">
        <v>50.36</v>
      </c>
      <c r="CQ7" s="38">
        <v>50.39</v>
      </c>
      <c r="CR7" s="38">
        <v>54.74</v>
      </c>
      <c r="CS7" s="38">
        <v>53.78</v>
      </c>
      <c r="CT7" s="38">
        <v>53.24</v>
      </c>
      <c r="CU7" s="38">
        <v>52.31</v>
      </c>
      <c r="CV7" s="38">
        <v>60.65</v>
      </c>
      <c r="CW7" s="38">
        <v>59.15</v>
      </c>
      <c r="CX7" s="38">
        <v>82.15</v>
      </c>
      <c r="CY7" s="38">
        <v>82.96</v>
      </c>
      <c r="CZ7" s="38">
        <v>83.91</v>
      </c>
      <c r="DA7" s="38">
        <v>84.75</v>
      </c>
      <c r="DB7" s="38">
        <v>85.1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室木　政寿</cp:lastModifiedBy>
  <dcterms:created xsi:type="dcterms:W3CDTF">2017-12-25T02:28:13Z</dcterms:created>
  <dcterms:modified xsi:type="dcterms:W3CDTF">2018-02-13T04:39:38Z</dcterms:modified>
  <cp:category/>
</cp:coreProperties>
</file>