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W10" i="4"/>
  <c r="I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<sst xmlns="http://schemas.openxmlformats.org/spreadsheetml/2006/main" count="232" uniqueCount="120">
  <si>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</si>
  <si>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</si>
  <si>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</si>
  <si>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</si>
  <si>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</si>
  <si>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</si>
  <si>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</si>
  <si>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</si>
  <si>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</si>
  <si>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</si>
  <si>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</si>
  <si>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</si>
  <si>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</si>
  <si>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</si>
  <si>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</si>
  <si>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</si>
  <si>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</si>
  <si>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</si>
  <si>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</si>
  <si>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</si>
  <si>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</si>
  <si>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</si>
  <si>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</si>
  <si>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</si>
  <si>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</si>
  <si>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</si>
  <si>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</si>
  <si>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</si>
  <si>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</si>
  <si>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</si>
  <si>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</si>
  <si>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</si>
  <si>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</si>
  <si>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</si>
  <si>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</si>
  <si>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</si>
  <si>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</si>
  <si>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</si>
  <si>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</si>
  <si>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</si>
  <si>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</si>
  <si>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</si>
  <si>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</si>
  <si>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</si>
  <si>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</si>
  <si>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</si>
  <si>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</si>
  <si>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</si>
  <si>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</si>
  <si>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</si>
  <si>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</si>
  <si>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</si>
  <si>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</si>
  <si>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</si>
  <si>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</si>
  <si>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</si>
  <si>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</si>
  <si>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</si>
  <si>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</si>
  <si>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</si>
  <si>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</si>
  <si>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</si>
  <si>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</si>
  <si>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</si>
  <si>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</si>
  <si>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</si>
  <si>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</si>
  <si>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</si>
  <si>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</si>
  <si>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</si>
  <si>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</si>
  <si>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</si>
  <si>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</si>
  <si>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</si>
  <si>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</si>
  <si>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</si>
  <si>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</si>
  <si>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</si>
  <si>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</si>
  <si>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</si>
  <si>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</si>
  <si>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</si>
  <si>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</si>
  <si>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</si>
  <si>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</si>
  <si>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</si>
  <si>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</si>
  <si>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</si>
  <si>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</si>
  <si>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</si>
  <si>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</si>
  <si>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</si>
  <si>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</si>
  <si>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</si>
  <si>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</si>
  <si>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</si>
  <si>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</si>
  <si>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</si>
  <si>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</si>
  <si>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</si>
  <si>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</si>
  <si>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</si>
  <si>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</si>
  <si>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</si>
  <si>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</si>
  <si>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輪島市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</si>
  <si>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</si>
  <si>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</si>
  <si>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</si>
  <si>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</si>
  <si>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</si>
  <si>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</si>
  <si>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</si>
  <si>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</si>
  <si>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</si>
  <si>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</si>
  <si>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</si>
  <si>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100％を上回っているものの、⑤料金回収率が86.18％と100％を下回っており、給水収益以外の一般会計繰入金等に依存した経営状況にあると考えられる。要因としては、⑥給水原価が他の類似団体より高い数値を示しており、人口減少による給水収益の低下や、離島を含む4か所の簡易水道施設を有していることと考えられる。</t>
    <rPh sb="1" eb="3">
      <t>ケイジョウ</t>
    </rPh>
    <rPh sb="3" eb="5">
      <t>シュウシ</t>
    </rPh>
    <rPh sb="5" eb="7">
      <t>ヒリツ</t>
    </rPh>
    <rPh sb="13" eb="15">
      <t>ウワマワ</t>
    </rPh>
    <rPh sb="24" eb="26">
      <t>リョウキン</t>
    </rPh>
    <rPh sb="26" eb="28">
      <t>カイシュウ</t>
    </rPh>
    <rPh sb="28" eb="29">
      <t>リツ</t>
    </rPh>
    <rPh sb="42" eb="44">
      <t>シタマワ</t>
    </rPh>
    <rPh sb="49" eb="51">
      <t>キュウスイ</t>
    </rPh>
    <rPh sb="51" eb="53">
      <t>シュウエキ</t>
    </rPh>
    <rPh sb="53" eb="55">
      <t>イガイ</t>
    </rPh>
    <rPh sb="56" eb="58">
      <t>イッパン</t>
    </rPh>
    <rPh sb="58" eb="60">
      <t>カイケイ</t>
    </rPh>
    <rPh sb="60" eb="62">
      <t>クリイレ</t>
    </rPh>
    <rPh sb="62" eb="63">
      <t>キン</t>
    </rPh>
    <rPh sb="63" eb="64">
      <t>トウ</t>
    </rPh>
    <rPh sb="65" eb="67">
      <t>イゾン</t>
    </rPh>
    <rPh sb="69" eb="71">
      <t>ケイエイ</t>
    </rPh>
    <rPh sb="71" eb="73">
      <t>ジョウキョウ</t>
    </rPh>
    <rPh sb="77" eb="78">
      <t>カンガ</t>
    </rPh>
    <rPh sb="83" eb="85">
      <t>ヨウイン</t>
    </rPh>
    <rPh sb="91" eb="93">
      <t>キュウスイ</t>
    </rPh>
    <rPh sb="93" eb="95">
      <t>ゲンカ</t>
    </rPh>
    <rPh sb="96" eb="97">
      <t>タ</t>
    </rPh>
    <rPh sb="98" eb="100">
      <t>ルイジ</t>
    </rPh>
    <rPh sb="100" eb="102">
      <t>ダンタイ</t>
    </rPh>
    <rPh sb="104" eb="105">
      <t>タカ</t>
    </rPh>
    <rPh sb="106" eb="108">
      <t>スウチ</t>
    </rPh>
    <rPh sb="109" eb="110">
      <t>シメ</t>
    </rPh>
    <rPh sb="115" eb="117">
      <t>ジンコウ</t>
    </rPh>
    <rPh sb="117" eb="119">
      <t>ゲンショウ</t>
    </rPh>
    <rPh sb="122" eb="124">
      <t>キュウスイ</t>
    </rPh>
    <rPh sb="124" eb="126">
      <t>シュウエキ</t>
    </rPh>
    <rPh sb="127" eb="129">
      <t>テイカ</t>
    </rPh>
    <rPh sb="131" eb="133">
      <t>リトウ</t>
    </rPh>
    <rPh sb="134" eb="135">
      <t>フク</t>
    </rPh>
    <rPh sb="138" eb="139">
      <t>ショ</t>
    </rPh>
    <rPh sb="140" eb="142">
      <t>カンイ</t>
    </rPh>
    <rPh sb="142" eb="144">
      <t>スイドウ</t>
    </rPh>
    <rPh sb="144" eb="146">
      <t>シセツ</t>
    </rPh>
    <rPh sb="147" eb="148">
      <t>ユウ</t>
    </rPh>
    <rPh sb="155" eb="156">
      <t>カンガ</t>
    </rPh>
    <phoneticPr fontId="4"/>
  </si>
  <si>
    <t>管路経年比率は類似団体、全国平均よりも低い数値を示しており、法定耐用年数を過ぎた管路が少ないことが要因と考えられる。そのため、管路更新比率も低くなっている要因と考えられる。</t>
    <rPh sb="0" eb="2">
      <t>カンロ</t>
    </rPh>
    <rPh sb="2" eb="4">
      <t>ケイネン</t>
    </rPh>
    <rPh sb="4" eb="6">
      <t>ヒリツ</t>
    </rPh>
    <rPh sb="7" eb="9">
      <t>ルイジ</t>
    </rPh>
    <rPh sb="9" eb="11">
      <t>ダンタイ</t>
    </rPh>
    <rPh sb="12" eb="14">
      <t>ゼンコク</t>
    </rPh>
    <rPh sb="14" eb="16">
      <t>ヘイキン</t>
    </rPh>
    <rPh sb="19" eb="20">
      <t>ヒク</t>
    </rPh>
    <rPh sb="21" eb="23">
      <t>スウチ</t>
    </rPh>
    <rPh sb="24" eb="25">
      <t>シメ</t>
    </rPh>
    <rPh sb="30" eb="32">
      <t>ホウテイ</t>
    </rPh>
    <rPh sb="32" eb="34">
      <t>タイヨウ</t>
    </rPh>
    <rPh sb="34" eb="36">
      <t>ネンスウ</t>
    </rPh>
    <rPh sb="37" eb="38">
      <t>ス</t>
    </rPh>
    <rPh sb="40" eb="42">
      <t>カンロ</t>
    </rPh>
    <rPh sb="43" eb="44">
      <t>スク</t>
    </rPh>
    <rPh sb="49" eb="51">
      <t>ヨウイン</t>
    </rPh>
    <rPh sb="52" eb="53">
      <t>カンガ</t>
    </rPh>
    <rPh sb="63" eb="65">
      <t>カンロ</t>
    </rPh>
    <rPh sb="65" eb="67">
      <t>コウシン</t>
    </rPh>
    <rPh sb="67" eb="69">
      <t>ヒリツ</t>
    </rPh>
    <rPh sb="70" eb="71">
      <t>ヒク</t>
    </rPh>
    <rPh sb="77" eb="79">
      <t>ヨウイン</t>
    </rPh>
    <rPh sb="80" eb="81">
      <t>カンガ</t>
    </rPh>
    <phoneticPr fontId="4"/>
  </si>
  <si>
    <t>今後、人口減少等による給水収益、一般会計繰入金の減少が予想されることから、費用の圧縮など安全な経営の健全化に取り組む必要があると考えられる。</t>
    <rPh sb="0" eb="2">
      <t>コンゴ</t>
    </rPh>
    <rPh sb="3" eb="5">
      <t>ジンコウ</t>
    </rPh>
    <rPh sb="5" eb="7">
      <t>ゲンショウ</t>
    </rPh>
    <rPh sb="7" eb="8">
      <t>トウ</t>
    </rPh>
    <rPh sb="11" eb="13">
      <t>キュウスイ</t>
    </rPh>
    <rPh sb="13" eb="15">
      <t>シュウエキ</t>
    </rPh>
    <rPh sb="16" eb="18">
      <t>イッパン</t>
    </rPh>
    <rPh sb="18" eb="20">
      <t>カイケイ</t>
    </rPh>
    <rPh sb="20" eb="22">
      <t>クリイレ</t>
    </rPh>
    <rPh sb="22" eb="23">
      <t>キン</t>
    </rPh>
    <rPh sb="24" eb="26">
      <t>ゲンショウ</t>
    </rPh>
    <rPh sb="27" eb="29">
      <t>ヨソウ</t>
    </rPh>
    <rPh sb="37" eb="39">
      <t>ヒヨウ</t>
    </rPh>
    <rPh sb="40" eb="42">
      <t>アッシュク</t>
    </rPh>
    <rPh sb="44" eb="46">
      <t>アンゼン</t>
    </rPh>
    <rPh sb="47" eb="49">
      <t>ケイエイ</t>
    </rPh>
    <rPh sb="50" eb="53">
      <t>ケンゼンカ</t>
    </rPh>
    <rPh sb="54" eb="55">
      <t>ト</t>
    </rPh>
    <rPh sb="56" eb="57">
      <t>ク</t>
    </rPh>
    <rPh sb="58" eb="60">
      <t>ヒツヨウ</t>
    </rPh>
    <rPh sb="64" eb="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</si>
</sst>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0.09</c:v>
                </c:pt>
                <c:pt idx="1">
                  <c:v>0.03</c:v>
                </c:pt>
                <c:pt idx="2">
                  <c:v>0.15</c:v>
                </c:pt>
                <c:pt idx="3">
                  <c:v>0.61</c:v>
                </c:pt>
                <c:pt idx="4">
                  <c:v>0.59</c:v>
                </c:pt>
              </c:numCache>
            </c:numRef>
          </c:val>
        </c:ser>
        <c:dLbls>
          <c:showLegendKey val="0"/>
          <c:showVal val="0"/>
          <c:showCatName val="0"/>
          <c:showSerName val="0"/>
          <c:showPercent val="0"/>
          <c:showBubbleSize val="0"/>
        </c:dLbls>
        <c:gapWidth val="150"/>
        <c:axId val="33797632"/>
        <c:axId val="337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3797632"/>
        <c:axId val="33799552"/>
      </c:lineChart>
      <c:dateAx>
        <c:axId val="33797632"/>
        <c:scaling>
          <c:orientation val="minMax"/>
        </c:scaling>
        <c:delete val="1"/>
        <c:axPos val="b"/>
        <c:numFmt formatCode="ge" sourceLinked="1"/>
        <c:majorTickMark val="none"/>
        <c:minorTickMark val="none"/>
        <c:tickLblPos val="none"/>
        <c:crossAx val="33799552"/>
        <c:crosses val="autoZero"/>
        <c:auto val="1"/>
        <c:lblOffset val="100"/>
        <c:baseTimeUnit val="years"/>
      </c:dateAx>
      <c:valAx>
        <c:axId val="33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41.27</c:v>
                </c:pt>
                <c:pt idx="1">
                  <c:v>39.46</c:v>
                </c:pt>
                <c:pt idx="2">
                  <c:v>38.24</c:v>
                </c:pt>
                <c:pt idx="3">
                  <c:v>38.770000000000003</c:v>
                </c:pt>
                <c:pt idx="4">
                  <c:v>38.270000000000003</c:v>
                </c:pt>
              </c:numCache>
            </c:numRef>
          </c:val>
        </c:ser>
        <c:dLbls>
          <c:showLegendKey val="0"/>
          <c:showVal val="0"/>
          <c:showCatName val="0"/>
          <c:showSerName val="0"/>
          <c:showPercent val="0"/>
          <c:showBubbleSize val="0"/>
        </c:dLbls>
        <c:gapWidth val="150"/>
        <c:axId val="94427008"/>
        <c:axId val="944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4427008"/>
        <c:axId val="94433280"/>
      </c:lineChart>
      <c:dateAx>
        <c:axId val="94427008"/>
        <c:scaling>
          <c:orientation val="minMax"/>
        </c:scaling>
        <c:delete val="1"/>
        <c:axPos val="b"/>
        <c:numFmt formatCode="ge" sourceLinked="1"/>
        <c:majorTickMark val="none"/>
        <c:minorTickMark val="none"/>
        <c:tickLblPos val="none"/>
        <c:crossAx val="94433280"/>
        <c:crosses val="autoZero"/>
        <c:auto val="1"/>
        <c:lblOffset val="100"/>
        <c:baseTimeUnit val="years"/>
      </c:dateAx>
      <c:valAx>
        <c:axId val="94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87.77</c:v>
                </c:pt>
                <c:pt idx="1">
                  <c:v>90.47</c:v>
                </c:pt>
                <c:pt idx="2">
                  <c:v>90.7</c:v>
                </c:pt>
                <c:pt idx="3">
                  <c:v>90.9</c:v>
                </c:pt>
                <c:pt idx="4">
                  <c:v>90.29</c:v>
                </c:pt>
              </c:numCache>
            </c:numRef>
          </c:val>
        </c:ser>
        <c:dLbls>
          <c:showLegendKey val="0"/>
          <c:showVal val="0"/>
          <c:showCatName val="0"/>
          <c:showSerName val="0"/>
          <c:showPercent val="0"/>
          <c:showBubbleSize val="0"/>
        </c:dLbls>
        <c:gapWidth val="150"/>
        <c:axId val="94537216"/>
        <c:axId val="94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4537216"/>
        <c:axId val="94539136"/>
      </c:lineChart>
      <c:dateAx>
        <c:axId val="94537216"/>
        <c:scaling>
          <c:orientation val="minMax"/>
        </c:scaling>
        <c:delete val="1"/>
        <c:axPos val="b"/>
        <c:numFmt formatCode="ge" sourceLinked="1"/>
        <c:majorTickMark val="none"/>
        <c:minorTickMark val="none"/>
        <c:tickLblPos val="none"/>
        <c:crossAx val="94539136"/>
        <c:crosses val="autoZero"/>
        <c:auto val="1"/>
        <c:lblOffset val="100"/>
        <c:baseTimeUnit val="years"/>
      </c:dateAx>
      <c:valAx>
        <c:axId val="94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99.03</c:v>
                </c:pt>
                <c:pt idx="1">
                  <c:v>98.33</c:v>
                </c:pt>
                <c:pt idx="2">
                  <c:v>105.73</c:v>
                </c:pt>
                <c:pt idx="3">
                  <c:v>110.72</c:v>
                </c:pt>
                <c:pt idx="4">
                  <c:v>109.87</c:v>
                </c:pt>
              </c:numCache>
            </c:numRef>
          </c:val>
        </c:ser>
        <c:dLbls>
          <c:showLegendKey val="0"/>
          <c:showVal val="0"/>
          <c:showCatName val="0"/>
          <c:showSerName val="0"/>
          <c:showPercent val="0"/>
          <c:showBubbleSize val="0"/>
        </c:dLbls>
        <c:gapWidth val="150"/>
        <c:axId val="93009024"/>
        <c:axId val="93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3009024"/>
        <c:axId val="93010944"/>
      </c:lineChart>
      <c:dateAx>
        <c:axId val="93009024"/>
        <c:scaling>
          <c:orientation val="minMax"/>
        </c:scaling>
        <c:delete val="1"/>
        <c:axPos val="b"/>
        <c:numFmt formatCode="ge" sourceLinked="1"/>
        <c:majorTickMark val="none"/>
        <c:minorTickMark val="none"/>
        <c:tickLblPos val="none"/>
        <c:crossAx val="93010944"/>
        <c:crosses val="autoZero"/>
        <c:auto val="1"/>
        <c:lblOffset val="100"/>
        <c:baseTimeUnit val="years"/>
      </c:dateAx>
      <c:valAx>
        <c:axId val="930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34.119999999999997</c:v>
                </c:pt>
                <c:pt idx="1">
                  <c:v>35.94</c:v>
                </c:pt>
                <c:pt idx="2">
                  <c:v>47.09</c:v>
                </c:pt>
                <c:pt idx="3">
                  <c:v>49.19</c:v>
                </c:pt>
                <c:pt idx="4">
                  <c:v>51.26</c:v>
                </c:pt>
              </c:numCache>
            </c:numRef>
          </c:val>
        </c:ser>
        <c:dLbls>
          <c:showLegendKey val="0"/>
          <c:showVal val="0"/>
          <c:showCatName val="0"/>
          <c:showSerName val="0"/>
          <c:showPercent val="0"/>
          <c:showBubbleSize val="0"/>
        </c:dLbls>
        <c:gapWidth val="150"/>
        <c:axId val="93041408"/>
        <c:axId val="930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3041408"/>
        <c:axId val="93043328"/>
      </c:lineChart>
      <c:dateAx>
        <c:axId val="93041408"/>
        <c:scaling>
          <c:orientation val="minMax"/>
        </c:scaling>
        <c:delete val="1"/>
        <c:axPos val="b"/>
        <c:numFmt formatCode="ge" sourceLinked="1"/>
        <c:majorTickMark val="none"/>
        <c:minorTickMark val="none"/>
        <c:tickLblPos val="none"/>
        <c:crossAx val="93043328"/>
        <c:crosses val="autoZero"/>
        <c:auto val="1"/>
        <c:lblOffset val="100"/>
        <c:baseTimeUnit val="years"/>
      </c:dateAx>
      <c:valAx>
        <c:axId val="930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12.31</c:v>
                </c:pt>
                <c:pt idx="1">
                  <c:v>12.34</c:v>
                </c:pt>
                <c:pt idx="2">
                  <c:v>12.46</c:v>
                </c:pt>
                <c:pt idx="3">
                  <c:v>12.13</c:v>
                </c:pt>
                <c:pt idx="4">
                  <c:v>11.46</c:v>
                </c:pt>
              </c:numCache>
            </c:numRef>
          </c:val>
        </c:ser>
        <c:dLbls>
          <c:showLegendKey val="0"/>
          <c:showVal val="0"/>
          <c:showCatName val="0"/>
          <c:showSerName val="0"/>
          <c:showPercent val="0"/>
          <c:showBubbleSize val="0"/>
        </c:dLbls>
        <c:gapWidth val="150"/>
        <c:axId val="94132096"/>
        <c:axId val="94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4132096"/>
        <c:axId val="94138368"/>
      </c:lineChart>
      <c:dateAx>
        <c:axId val="94132096"/>
        <c:scaling>
          <c:orientation val="minMax"/>
        </c:scaling>
        <c:delete val="1"/>
        <c:axPos val="b"/>
        <c:numFmt formatCode="ge" sourceLinked="1"/>
        <c:majorTickMark val="none"/>
        <c:minorTickMark val="none"/>
        <c:tickLblPos val="none"/>
        <c:crossAx val="94138368"/>
        <c:crosses val="autoZero"/>
        <c:auto val="1"/>
        <c:lblOffset val="100"/>
        <c:baseTimeUnit val="years"/>
      </c:dateAx>
      <c:valAx>
        <c:axId val="941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159.68</c:v>
                </c:pt>
                <c:pt idx="1">
                  <c:v>164.5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4181248"/>
        <c:axId val="94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4181248"/>
        <c:axId val="94183424"/>
      </c:lineChart>
      <c:dateAx>
        <c:axId val="94181248"/>
        <c:scaling>
          <c:orientation val="minMax"/>
        </c:scaling>
        <c:delete val="1"/>
        <c:axPos val="b"/>
        <c:numFmt formatCode="ge" sourceLinked="1"/>
        <c:majorTickMark val="none"/>
        <c:minorTickMark val="none"/>
        <c:tickLblPos val="none"/>
        <c:crossAx val="94183424"/>
        <c:crosses val="autoZero"/>
        <c:auto val="1"/>
        <c:lblOffset val="100"/>
        <c:baseTimeUnit val="years"/>
      </c:dateAx>
      <c:valAx>
        <c:axId val="9418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1484.49</c:v>
                </c:pt>
                <c:pt idx="1">
                  <c:v>1578.21</c:v>
                </c:pt>
                <c:pt idx="2">
                  <c:v>438.95</c:v>
                </c:pt>
                <c:pt idx="3">
                  <c:v>417.68</c:v>
                </c:pt>
                <c:pt idx="4">
                  <c:v>466.32</c:v>
                </c:pt>
              </c:numCache>
            </c:numRef>
          </c:val>
        </c:ser>
        <c:dLbls>
          <c:showLegendKey val="0"/>
          <c:showVal val="0"/>
          <c:showCatName val="0"/>
          <c:showSerName val="0"/>
          <c:showPercent val="0"/>
          <c:showBubbleSize val="0"/>
        </c:dLbls>
        <c:gapWidth val="150"/>
        <c:axId val="94208000"/>
        <c:axId val="942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4208000"/>
        <c:axId val="94209920"/>
      </c:lineChart>
      <c:dateAx>
        <c:axId val="94208000"/>
        <c:scaling>
          <c:orientation val="minMax"/>
        </c:scaling>
        <c:delete val="1"/>
        <c:axPos val="b"/>
        <c:numFmt formatCode="ge" sourceLinked="1"/>
        <c:majorTickMark val="none"/>
        <c:minorTickMark val="none"/>
        <c:tickLblPos val="none"/>
        <c:crossAx val="94209920"/>
        <c:crosses val="autoZero"/>
        <c:auto val="1"/>
        <c:lblOffset val="100"/>
        <c:baseTimeUnit val="years"/>
      </c:dateAx>
      <c:valAx>
        <c:axId val="9420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1031.73</c:v>
                </c:pt>
                <c:pt idx="1">
                  <c:v>998.27</c:v>
                </c:pt>
                <c:pt idx="2">
                  <c:v>975.49</c:v>
                </c:pt>
                <c:pt idx="3">
                  <c:v>913.68</c:v>
                </c:pt>
                <c:pt idx="4">
                  <c:v>890.51</c:v>
                </c:pt>
              </c:numCache>
            </c:numRef>
          </c:val>
        </c:ser>
        <c:dLbls>
          <c:showLegendKey val="0"/>
          <c:showVal val="0"/>
          <c:showCatName val="0"/>
          <c:showSerName val="0"/>
          <c:showPercent val="0"/>
          <c:showBubbleSize val="0"/>
        </c:dLbls>
        <c:gapWidth val="150"/>
        <c:axId val="94322048"/>
        <c:axId val="94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4322048"/>
        <c:axId val="94324224"/>
      </c:lineChart>
      <c:dateAx>
        <c:axId val="94322048"/>
        <c:scaling>
          <c:orientation val="minMax"/>
        </c:scaling>
        <c:delete val="1"/>
        <c:axPos val="b"/>
        <c:numFmt formatCode="ge" sourceLinked="1"/>
        <c:majorTickMark val="none"/>
        <c:minorTickMark val="none"/>
        <c:tickLblPos val="none"/>
        <c:crossAx val="94324224"/>
        <c:crosses val="autoZero"/>
        <c:auto val="1"/>
        <c:lblOffset val="100"/>
        <c:baseTimeUnit val="years"/>
      </c:dateAx>
      <c:valAx>
        <c:axId val="943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72.88</c:v>
                </c:pt>
                <c:pt idx="1">
                  <c:v>72.099999999999994</c:v>
                </c:pt>
                <c:pt idx="2">
                  <c:v>79.16</c:v>
                </c:pt>
                <c:pt idx="3">
                  <c:v>86.19</c:v>
                </c:pt>
                <c:pt idx="4">
                  <c:v>86.18</c:v>
                </c:pt>
              </c:numCache>
            </c:numRef>
          </c:val>
        </c:ser>
        <c:dLbls>
          <c:showLegendKey val="0"/>
          <c:showVal val="0"/>
          <c:showCatName val="0"/>
          <c:showSerName val="0"/>
          <c:showPercent val="0"/>
          <c:showBubbleSize val="0"/>
        </c:dLbls>
        <c:gapWidth val="150"/>
        <c:axId val="94333952"/>
        <c:axId val="943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4333952"/>
        <c:axId val="94368896"/>
      </c:lineChart>
      <c:dateAx>
        <c:axId val="94333952"/>
        <c:scaling>
          <c:orientation val="minMax"/>
        </c:scaling>
        <c:delete val="1"/>
        <c:axPos val="b"/>
        <c:numFmt formatCode="ge" sourceLinked="1"/>
        <c:majorTickMark val="none"/>
        <c:minorTickMark val="none"/>
        <c:tickLblPos val="none"/>
        <c:crossAx val="94368896"/>
        <c:crosses val="autoZero"/>
        <c:auto val="1"/>
        <c:lblOffset val="100"/>
        <c:baseTimeUnit val="years"/>
      </c:dateAx>
      <c:valAx>
        <c:axId val="943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288</c:v>
                </c:pt>
                <c:pt idx="1">
                  <c:v>290.97000000000003</c:v>
                </c:pt>
                <c:pt idx="2">
                  <c:v>266.5</c:v>
                </c:pt>
                <c:pt idx="3">
                  <c:v>244.05</c:v>
                </c:pt>
                <c:pt idx="4">
                  <c:v>244.87</c:v>
                </c:pt>
              </c:numCache>
            </c:numRef>
          </c:val>
        </c:ser>
        <c:dLbls>
          <c:showLegendKey val="0"/>
          <c:showVal val="0"/>
          <c:showCatName val="0"/>
          <c:showSerName val="0"/>
          <c:showPercent val="0"/>
          <c:showBubbleSize val="0"/>
        </c:dLbls>
        <c:gapWidth val="150"/>
        <c:axId val="94394624"/>
        <c:axId val="944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4394624"/>
        <c:axId val="94400896"/>
      </c:lineChart>
      <c:dateAx>
        <c:axId val="94394624"/>
        <c:scaling>
          <c:orientation val="minMax"/>
        </c:scaling>
        <c:delete val="1"/>
        <c:axPos val="b"/>
        <c:numFmt formatCode="ge" sourceLinked="1"/>
        <c:majorTickMark val="none"/>
        <c:minorTickMark val="none"/>
        <c:tickLblPos val="none"/>
        <c:crossAx val="94400896"/>
        <c:crosses val="autoZero"/>
        <c:auto val="1"/>
        <c:lblOffset val="100"/>
        <c:baseTimeUnit val="years"/>
      </c:dateAx>
      <c:valAx>
        <c:axId val="944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6"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石川県　輪島市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28273</v>
      </c>
      <c r="AM8" s="61"/>
      <c r="AN8" s="61"/>
      <c r="AO8" s="61"/>
      <c r="AP8" s="61"/>
      <c r="AQ8" s="61"/>
      <c r="AR8" s="61"/>
      <c r="AS8" s="61"/>
      <c r="AT8" s="51">
        <f>データ!$S$6</f>
        <v>426.32</v>
      </c>
      <c r="AU8" s="52"/>
      <c r="AV8" s="52"/>
      <c r="AW8" s="52"/>
      <c r="AX8" s="52"/>
      <c r="AY8" s="52"/>
      <c r="AZ8" s="52"/>
      <c r="BA8" s="52"/>
      <c r="BB8" s="53">
        <f>データ!$T$6</f>
        <v>66.319999999999993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60.03</v>
      </c>
      <c r="J10" s="52"/>
      <c r="K10" s="52"/>
      <c r="L10" s="52"/>
      <c r="M10" s="52"/>
      <c r="N10" s="52"/>
      <c r="O10" s="64"/>
      <c r="P10" s="53">
        <f>データ!$P$6</f>
        <v>89.44</v>
      </c>
      <c r="Q10" s="53"/>
      <c r="R10" s="53"/>
      <c r="S10" s="53"/>
      <c r="T10" s="53"/>
      <c r="U10" s="53"/>
      <c r="V10" s="53"/>
      <c r="W10" s="61">
        <f>データ!$Q$6</f>
        <v>3880</v>
      </c>
      <c r="X10" s="61"/>
      <c r="Y10" s="61"/>
      <c r="Z10" s="61"/>
      <c r="AA10" s="61"/>
      <c r="AB10" s="61"/>
      <c r="AC10" s="61"/>
      <c r="AD10" s="2"/>
      <c r="AE10" s="2"/>
      <c r="AF10" s="2"/>
      <c r="AG10" s="2"/>
      <c r="AH10" s="5"/>
      <c r="AI10" s="5"/>
      <c r="AJ10" s="5"/>
      <c r="AK10" s="5"/>
      <c r="AL10" s="61">
        <f>データ!$U$6</f>
        <v>24895</v>
      </c>
      <c r="AM10" s="61"/>
      <c r="AN10" s="61"/>
      <c r="AO10" s="61"/>
      <c r="AP10" s="61"/>
      <c r="AQ10" s="61"/>
      <c r="AR10" s="61"/>
      <c r="AS10" s="61"/>
      <c r="AT10" s="51">
        <f>データ!$V$6</f>
        <v>68.31</v>
      </c>
      <c r="AU10" s="52"/>
      <c r="AV10" s="52"/>
      <c r="AW10" s="52"/>
      <c r="AX10" s="52"/>
      <c r="AY10" s="52"/>
      <c r="AZ10" s="52"/>
      <c r="BA10" s="52"/>
      <c r="BB10" s="53">
        <f>データ!$W$6</f>
        <v>364.44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172049</v>
      </c>
      <c r="D6" s="34">
        <f t="shared" si="3"/>
        <v>46</v>
      </c>
      <c r="E6" s="34">
        <f t="shared" si="3"/>
        <v>1</v>
      </c>
      <c r="F6" s="34">
        <f t="shared" si="3"/>
        <v>0</v>
      </c>
      <c r="G6" s="34">
        <f t="shared" si="3"/>
        <v>1</v>
      </c>
      <c r="H6" s="34" t="str">
        <f t="shared" si="3"/>
        <v>石川県　輪島市</v>
      </c>
      <c r="I6" s="34" t="str">
        <f t="shared" si="3"/>
        <v>法適用</v>
      </c>
      <c r="J6" s="34" t="str">
        <f t="shared" si="3"/>
        <v>水道事業</v>
      </c>
      <c r="K6" s="34" t="str">
        <f t="shared" si="3"/>
        <v>末端給水事業</v>
      </c>
      <c r="L6" s="34" t="str">
        <f t="shared" si="3"/>
        <v>A6</v>
      </c>
      <c r="M6" s="34">
        <f t="shared" si="3"/>
        <v>0</v>
      </c>
      <c r="N6" s="35" t="str">
        <f t="shared" si="3"/>
        <v>-</v>
      </c>
      <c r="O6" s="35">
        <f t="shared" si="3"/>
        <v>60.03</v>
      </c>
      <c r="P6" s="35">
        <f t="shared" si="3"/>
        <v>89.44</v>
      </c>
      <c r="Q6" s="35">
        <f t="shared" si="3"/>
        <v>3880</v>
      </c>
      <c r="R6" s="35">
        <f t="shared" si="3"/>
        <v>28273</v>
      </c>
      <c r="S6" s="35">
        <f t="shared" si="3"/>
        <v>426.32</v>
      </c>
      <c r="T6" s="35">
        <f t="shared" si="3"/>
        <v>66.319999999999993</v>
      </c>
      <c r="U6" s="35">
        <f t="shared" si="3"/>
        <v>24895</v>
      </c>
      <c r="V6" s="35">
        <f t="shared" si="3"/>
        <v>68.31</v>
      </c>
      <c r="W6" s="35">
        <f t="shared" si="3"/>
        <v>364.44</v>
      </c>
      <c r="X6" s="36">
        <f>IF(X7="",NA(),X7)</f>
        <v>99.03</v>
      </c>
      <c r="Y6" s="36">
        <f t="shared" ref="Y6:AG6" si="4">IF(Y7="",NA(),Y7)</f>
        <v>98.33</v>
      </c>
      <c r="Z6" s="36">
        <f t="shared" si="4"/>
        <v>105.73</v>
      </c>
      <c r="AA6" s="36">
        <f t="shared" si="4"/>
        <v>110.72</v>
      </c>
      <c r="AB6" s="36">
        <f t="shared" si="4"/>
        <v>109.87</v>
      </c>
      <c r="AC6" s="36">
        <f t="shared" si="4"/>
        <v>107.57</v>
      </c>
      <c r="AD6" s="36">
        <f t="shared" si="4"/>
        <v>106.55</v>
      </c>
      <c r="AE6" s="36">
        <f t="shared" si="4"/>
        <v>110.01</v>
      </c>
      <c r="AF6" s="36">
        <f t="shared" si="4"/>
        <v>111.21</v>
      </c>
      <c r="AG6" s="36">
        <f t="shared" si="4"/>
        <v>111.71</v>
      </c>
      <c r="AH6" s="35" t="str">
        <f>IF(AH7="","",IF(AH7="-","【-】","【"&amp;SUBSTITUTE(TEXT(AH7,"#,##0.00"),"-","△")&amp;"】"))</f>
        <v>【114.35】</v>
      </c>
      <c r="AI6" s="36">
        <f>IF(AI7="",NA(),AI7)</f>
        <v>159.68</v>
      </c>
      <c r="AJ6" s="36">
        <f t="shared" ref="AJ6:AR6" si="5">IF(AJ7="",NA(),AJ7)</f>
        <v>164.5</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1484.49</v>
      </c>
      <c r="AU6" s="36">
        <f t="shared" ref="AU6:BC6" si="6">IF(AU7="",NA(),AU7)</f>
        <v>1578.21</v>
      </c>
      <c r="AV6" s="36">
        <f t="shared" si="6"/>
        <v>438.95</v>
      </c>
      <c r="AW6" s="36">
        <f t="shared" si="6"/>
        <v>417.68</v>
      </c>
      <c r="AX6" s="36">
        <f t="shared" si="6"/>
        <v>466.32</v>
      </c>
      <c r="AY6" s="36">
        <f t="shared" si="6"/>
        <v>915.5</v>
      </c>
      <c r="AZ6" s="36">
        <f t="shared" si="6"/>
        <v>963.24</v>
      </c>
      <c r="BA6" s="36">
        <f t="shared" si="6"/>
        <v>381.53</v>
      </c>
      <c r="BB6" s="36">
        <f t="shared" si="6"/>
        <v>391.54</v>
      </c>
      <c r="BC6" s="36">
        <f t="shared" si="6"/>
        <v>384.34</v>
      </c>
      <c r="BD6" s="35" t="str">
        <f>IF(BD7="","",IF(BD7="-","【-】","【"&amp;SUBSTITUTE(TEXT(BD7,"#,##0.00"),"-","△")&amp;"】"))</f>
        <v>【262.87】</v>
      </c>
      <c r="BE6" s="36">
        <f>IF(BE7="",NA(),BE7)</f>
        <v>1031.73</v>
      </c>
      <c r="BF6" s="36">
        <f t="shared" ref="BF6:BN6" si="7">IF(BF7="",NA(),BF7)</f>
        <v>998.27</v>
      </c>
      <c r="BG6" s="36">
        <f t="shared" si="7"/>
        <v>975.49</v>
      </c>
      <c r="BH6" s="36">
        <f t="shared" si="7"/>
        <v>913.68</v>
      </c>
      <c r="BI6" s="36">
        <f t="shared" si="7"/>
        <v>890.51</v>
      </c>
      <c r="BJ6" s="36">
        <f t="shared" si="7"/>
        <v>404.78</v>
      </c>
      <c r="BK6" s="36">
        <f t="shared" si="7"/>
        <v>400.38</v>
      </c>
      <c r="BL6" s="36">
        <f t="shared" si="7"/>
        <v>393.27</v>
      </c>
      <c r="BM6" s="36">
        <f t="shared" si="7"/>
        <v>386.97</v>
      </c>
      <c r="BN6" s="36">
        <f t="shared" si="7"/>
        <v>380.58</v>
      </c>
      <c r="BO6" s="35" t="str">
        <f>IF(BO7="","",IF(BO7="-","【-】","【"&amp;SUBSTITUTE(TEXT(BO7,"#,##0.00"),"-","△")&amp;"】"))</f>
        <v>【270.87】</v>
      </c>
      <c r="BP6" s="36">
        <f>IF(BP7="",NA(),BP7)</f>
        <v>72.88</v>
      </c>
      <c r="BQ6" s="36">
        <f t="shared" ref="BQ6:BY6" si="8">IF(BQ7="",NA(),BQ7)</f>
        <v>72.099999999999994</v>
      </c>
      <c r="BR6" s="36">
        <f t="shared" si="8"/>
        <v>79.16</v>
      </c>
      <c r="BS6" s="36">
        <f t="shared" si="8"/>
        <v>86.19</v>
      </c>
      <c r="BT6" s="36">
        <f t="shared" si="8"/>
        <v>86.18</v>
      </c>
      <c r="BU6" s="36">
        <f t="shared" si="8"/>
        <v>98.07</v>
      </c>
      <c r="BV6" s="36">
        <f t="shared" si="8"/>
        <v>96.56</v>
      </c>
      <c r="BW6" s="36">
        <f t="shared" si="8"/>
        <v>100.47</v>
      </c>
      <c r="BX6" s="36">
        <f t="shared" si="8"/>
        <v>101.72</v>
      </c>
      <c r="BY6" s="36">
        <f t="shared" si="8"/>
        <v>102.38</v>
      </c>
      <c r="BZ6" s="35" t="str">
        <f>IF(BZ7="","",IF(BZ7="-","【-】","【"&amp;SUBSTITUTE(TEXT(BZ7,"#,##0.00"),"-","△")&amp;"】"))</f>
        <v>【105.59】</v>
      </c>
      <c r="CA6" s="36">
        <f>IF(CA7="",NA(),CA7)</f>
        <v>288</v>
      </c>
      <c r="CB6" s="36">
        <f t="shared" ref="CB6:CJ6" si="9">IF(CB7="",NA(),CB7)</f>
        <v>290.97000000000003</v>
      </c>
      <c r="CC6" s="36">
        <f t="shared" si="9"/>
        <v>266.5</v>
      </c>
      <c r="CD6" s="36">
        <f t="shared" si="9"/>
        <v>244.05</v>
      </c>
      <c r="CE6" s="36">
        <f t="shared" si="9"/>
        <v>244.87</v>
      </c>
      <c r="CF6" s="36">
        <f t="shared" si="9"/>
        <v>172.26</v>
      </c>
      <c r="CG6" s="36">
        <f t="shared" si="9"/>
        <v>177.14</v>
      </c>
      <c r="CH6" s="36">
        <f t="shared" si="9"/>
        <v>169.82</v>
      </c>
      <c r="CI6" s="36">
        <f t="shared" si="9"/>
        <v>168.2</v>
      </c>
      <c r="CJ6" s="36">
        <f t="shared" si="9"/>
        <v>168.67</v>
      </c>
      <c r="CK6" s="35" t="str">
        <f>IF(CK7="","",IF(CK7="-","【-】","【"&amp;SUBSTITUTE(TEXT(CK7,"#,##0.00"),"-","△")&amp;"】"))</f>
        <v>【163.27】</v>
      </c>
      <c r="CL6" s="36">
        <f>IF(CL7="",NA(),CL7)</f>
        <v>41.27</v>
      </c>
      <c r="CM6" s="36">
        <f t="shared" ref="CM6:CU6" si="10">IF(CM7="",NA(),CM7)</f>
        <v>39.46</v>
      </c>
      <c r="CN6" s="36">
        <f t="shared" si="10"/>
        <v>38.24</v>
      </c>
      <c r="CO6" s="36">
        <f t="shared" si="10"/>
        <v>38.770000000000003</v>
      </c>
      <c r="CP6" s="36">
        <f t="shared" si="10"/>
        <v>38.270000000000003</v>
      </c>
      <c r="CQ6" s="36">
        <f t="shared" si="10"/>
        <v>55.68</v>
      </c>
      <c r="CR6" s="36">
        <f t="shared" si="10"/>
        <v>55.64</v>
      </c>
      <c r="CS6" s="36">
        <f t="shared" si="10"/>
        <v>55.13</v>
      </c>
      <c r="CT6" s="36">
        <f t="shared" si="10"/>
        <v>54.77</v>
      </c>
      <c r="CU6" s="36">
        <f t="shared" si="10"/>
        <v>54.92</v>
      </c>
      <c r="CV6" s="35" t="str">
        <f>IF(CV7="","",IF(CV7="-","【-】","【"&amp;SUBSTITUTE(TEXT(CV7,"#,##0.00"),"-","△")&amp;"】"))</f>
        <v>【59.94】</v>
      </c>
      <c r="CW6" s="36">
        <f>IF(CW7="",NA(),CW7)</f>
        <v>87.77</v>
      </c>
      <c r="CX6" s="36">
        <f t="shared" ref="CX6:DF6" si="11">IF(CX7="",NA(),CX7)</f>
        <v>90.47</v>
      </c>
      <c r="CY6" s="36">
        <f t="shared" si="11"/>
        <v>90.7</v>
      </c>
      <c r="CZ6" s="36">
        <f t="shared" si="11"/>
        <v>90.9</v>
      </c>
      <c r="DA6" s="36">
        <f t="shared" si="11"/>
        <v>90.29</v>
      </c>
      <c r="DB6" s="36">
        <f t="shared" si="11"/>
        <v>83.18</v>
      </c>
      <c r="DC6" s="36">
        <f t="shared" si="11"/>
        <v>83.09</v>
      </c>
      <c r="DD6" s="36">
        <f t="shared" si="11"/>
        <v>83</v>
      </c>
      <c r="DE6" s="36">
        <f t="shared" si="11"/>
        <v>82.89</v>
      </c>
      <c r="DF6" s="36">
        <f t="shared" si="11"/>
        <v>82.66</v>
      </c>
      <c r="DG6" s="35" t="str">
        <f>IF(DG7="","",IF(DG7="-","【-】","【"&amp;SUBSTITUTE(TEXT(DG7,"#,##0.00"),"-","△")&amp;"】"))</f>
        <v>【90.22】</v>
      </c>
      <c r="DH6" s="36">
        <f>IF(DH7="",NA(),DH7)</f>
        <v>34.119999999999997</v>
      </c>
      <c r="DI6" s="36">
        <f t="shared" ref="DI6:DQ6" si="12">IF(DI7="",NA(),DI7)</f>
        <v>35.94</v>
      </c>
      <c r="DJ6" s="36">
        <f t="shared" si="12"/>
        <v>47.09</v>
      </c>
      <c r="DK6" s="36">
        <f t="shared" si="12"/>
        <v>49.19</v>
      </c>
      <c r="DL6" s="36">
        <f t="shared" si="12"/>
        <v>51.26</v>
      </c>
      <c r="DM6" s="36">
        <f t="shared" si="12"/>
        <v>38.07</v>
      </c>
      <c r="DN6" s="36">
        <f t="shared" si="12"/>
        <v>39.06</v>
      </c>
      <c r="DO6" s="36">
        <f t="shared" si="12"/>
        <v>46.66</v>
      </c>
      <c r="DP6" s="36">
        <f t="shared" si="12"/>
        <v>47.46</v>
      </c>
      <c r="DQ6" s="36">
        <f t="shared" si="12"/>
        <v>48.49</v>
      </c>
      <c r="DR6" s="35" t="str">
        <f>IF(DR7="","",IF(DR7="-","【-】","【"&amp;SUBSTITUTE(TEXT(DR7,"#,##0.00"),"-","△")&amp;"】"))</f>
        <v>【47.91】</v>
      </c>
      <c r="DS6" s="36">
        <f>IF(DS7="",NA(),DS7)</f>
        <v>12.31</v>
      </c>
      <c r="DT6" s="36">
        <f t="shared" ref="DT6:EB6" si="13">IF(DT7="",NA(),DT7)</f>
        <v>12.34</v>
      </c>
      <c r="DU6" s="36">
        <f t="shared" si="13"/>
        <v>12.46</v>
      </c>
      <c r="DV6" s="36">
        <f t="shared" si="13"/>
        <v>12.13</v>
      </c>
      <c r="DW6" s="36">
        <f t="shared" si="13"/>
        <v>11.46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0.09</v>
      </c>
      <c r="EE6" s="36">
        <f t="shared" ref="EE6:EM6" si="14">IF(EE7="",NA(),EE7)</f>
        <v>0.03</v>
      </c>
      <c r="EF6" s="36">
        <f t="shared" si="14"/>
        <v>0.15</v>
      </c>
      <c r="EG6" s="36">
        <f t="shared" si="14"/>
        <v>0.61</v>
      </c>
      <c r="EH6" s="36">
        <f t="shared" si="14"/>
        <v>0.59</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172049</v>
      </c>
      <c r="D7" s="38">
        <v>46</v>
      </c>
      <c r="E7" s="38">
        <v>1</v>
      </c>
      <c r="F7" s="38">
        <v>0</v>
      </c>
      <c r="G7" s="38">
        <v>1</v>
      </c>
      <c r="H7" s="38" t="s">
        <v>105</v>
      </c>
      <c r="I7" s="38" t="s">
        <v>106</v>
      </c>
      <c r="J7" s="38" t="s">
        <v>107</v>
      </c>
      <c r="K7" s="38" t="s">
        <v>108</v>
      </c>
      <c r="L7" s="38" t="s">
        <v>109</v>
      </c>
      <c r="M7" s="38"/>
      <c r="N7" s="39" t="s">
        <v>110</v>
      </c>
      <c r="O7" s="39">
        <v>60.03</v>
      </c>
      <c r="P7" s="39">
        <v>89.44</v>
      </c>
      <c r="Q7" s="39">
        <v>3880</v>
      </c>
      <c r="R7" s="39">
        <v>28273</v>
      </c>
      <c r="S7" s="39">
        <v>426.32</v>
      </c>
      <c r="T7" s="39">
        <v>66.319999999999993</v>
      </c>
      <c r="U7" s="39">
        <v>24895</v>
      </c>
      <c r="V7" s="39">
        <v>68.31</v>
      </c>
      <c r="W7" s="39">
        <v>364.44</v>
      </c>
      <c r="X7" s="39">
        <v>99.03</v>
      </c>
      <c r="Y7" s="39">
        <v>98.33</v>
      </c>
      <c r="Z7" s="39">
        <v>105.73</v>
      </c>
      <c r="AA7" s="39">
        <v>110.72</v>
      </c>
      <c r="AB7" s="39">
        <v>109.87</v>
      </c>
      <c r="AC7" s="39">
        <v>107.57</v>
      </c>
      <c r="AD7" s="39">
        <v>106.55</v>
      </c>
      <c r="AE7" s="39">
        <v>110.01</v>
      </c>
      <c r="AF7" s="39">
        <v>111.21</v>
      </c>
      <c r="AG7" s="39">
        <v>111.71</v>
      </c>
      <c r="AH7" s="39">
        <v>114.35</v>
      </c>
      <c r="AI7" s="39">
        <v>159.68</v>
      </c>
      <c r="AJ7" s="39">
        <v>164.5</v>
      </c>
      <c r="AK7" s="39">
        <v>0</v>
      </c>
      <c r="AL7" s="39">
        <v>0</v>
      </c>
      <c r="AM7" s="39">
        <v>0</v>
      </c>
      <c r="AN7" s="39">
        <v>9.34</v>
      </c>
      <c r="AO7" s="39">
        <v>9.56</v>
      </c>
      <c r="AP7" s="39">
        <v>2.8</v>
      </c>
      <c r="AQ7" s="39">
        <v>1.93</v>
      </c>
      <c r="AR7" s="39">
        <v>1.72</v>
      </c>
      <c r="AS7" s="39">
        <v>0.79</v>
      </c>
      <c r="AT7" s="39">
        <v>1484.49</v>
      </c>
      <c r="AU7" s="39">
        <v>1578.21</v>
      </c>
      <c r="AV7" s="39">
        <v>438.95</v>
      </c>
      <c r="AW7" s="39">
        <v>417.68</v>
      </c>
      <c r="AX7" s="39">
        <v>466.32</v>
      </c>
      <c r="AY7" s="39">
        <v>915.5</v>
      </c>
      <c r="AZ7" s="39">
        <v>963.24</v>
      </c>
      <c r="BA7" s="39">
        <v>381.53</v>
      </c>
      <c r="BB7" s="39">
        <v>391.54</v>
      </c>
      <c r="BC7" s="39">
        <v>384.34</v>
      </c>
      <c r="BD7" s="39">
        <v>262.87</v>
      </c>
      <c r="BE7" s="39">
        <v>1031.73</v>
      </c>
      <c r="BF7" s="39">
        <v>998.27</v>
      </c>
      <c r="BG7" s="39">
        <v>975.49</v>
      </c>
      <c r="BH7" s="39">
        <v>913.68</v>
      </c>
      <c r="BI7" s="39">
        <v>890.51</v>
      </c>
      <c r="BJ7" s="39">
        <v>404.78</v>
      </c>
      <c r="BK7" s="39">
        <v>400.38</v>
      </c>
      <c r="BL7" s="39">
        <v>393.27</v>
      </c>
      <c r="BM7" s="39">
        <v>386.97</v>
      </c>
      <c r="BN7" s="39">
        <v>380.58</v>
      </c>
      <c r="BO7" s="39">
        <v>270.87</v>
      </c>
      <c r="BP7" s="39">
        <v>72.88</v>
      </c>
      <c r="BQ7" s="39">
        <v>72.099999999999994</v>
      </c>
      <c r="BR7" s="39">
        <v>79.16</v>
      </c>
      <c r="BS7" s="39">
        <v>86.19</v>
      </c>
      <c r="BT7" s="39">
        <v>86.18</v>
      </c>
      <c r="BU7" s="39">
        <v>98.07</v>
      </c>
      <c r="BV7" s="39">
        <v>96.56</v>
      </c>
      <c r="BW7" s="39">
        <v>100.47</v>
      </c>
      <c r="BX7" s="39">
        <v>101.72</v>
      </c>
      <c r="BY7" s="39">
        <v>102.38</v>
      </c>
      <c r="BZ7" s="39">
        <v>105.59</v>
      </c>
      <c r="CA7" s="39">
        <v>288</v>
      </c>
      <c r="CB7" s="39">
        <v>290.97000000000003</v>
      </c>
      <c r="CC7" s="39">
        <v>266.5</v>
      </c>
      <c r="CD7" s="39">
        <v>244.05</v>
      </c>
      <c r="CE7" s="39">
        <v>244.87</v>
      </c>
      <c r="CF7" s="39">
        <v>172.26</v>
      </c>
      <c r="CG7" s="39">
        <v>177.14</v>
      </c>
      <c r="CH7" s="39">
        <v>169.82</v>
      </c>
      <c r="CI7" s="39">
        <v>168.2</v>
      </c>
      <c r="CJ7" s="39">
        <v>168.67</v>
      </c>
      <c r="CK7" s="39">
        <v>163.27000000000001</v>
      </c>
      <c r="CL7" s="39">
        <v>41.27</v>
      </c>
      <c r="CM7" s="39">
        <v>39.46</v>
      </c>
      <c r="CN7" s="39">
        <v>38.24</v>
      </c>
      <c r="CO7" s="39">
        <v>38.770000000000003</v>
      </c>
      <c r="CP7" s="39">
        <v>38.270000000000003</v>
      </c>
      <c r="CQ7" s="39">
        <v>55.68</v>
      </c>
      <c r="CR7" s="39">
        <v>55.64</v>
      </c>
      <c r="CS7" s="39">
        <v>55.13</v>
      </c>
      <c r="CT7" s="39">
        <v>54.77</v>
      </c>
      <c r="CU7" s="39">
        <v>54.92</v>
      </c>
      <c r="CV7" s="39">
        <v>59.94</v>
      </c>
      <c r="CW7" s="39">
        <v>87.77</v>
      </c>
      <c r="CX7" s="39">
        <v>90.47</v>
      </c>
      <c r="CY7" s="39">
        <v>90.7</v>
      </c>
      <c r="CZ7" s="39">
        <v>90.9</v>
      </c>
      <c r="DA7" s="39">
        <v>90.29</v>
      </c>
      <c r="DB7" s="39">
        <v>83.18</v>
      </c>
      <c r="DC7" s="39">
        <v>83.09</v>
      </c>
      <c r="DD7" s="39">
        <v>83</v>
      </c>
      <c r="DE7" s="39">
        <v>82.89</v>
      </c>
      <c r="DF7" s="39">
        <v>82.66</v>
      </c>
      <c r="DG7" s="39">
        <v>90.22</v>
      </c>
      <c r="DH7" s="39">
        <v>34.119999999999997</v>
      </c>
      <c r="DI7" s="39">
        <v>35.94</v>
      </c>
      <c r="DJ7" s="39">
        <v>47.09</v>
      </c>
      <c r="DK7" s="39">
        <v>49.19</v>
      </c>
      <c r="DL7" s="39">
        <v>51.26</v>
      </c>
      <c r="DM7" s="39">
        <v>38.07</v>
      </c>
      <c r="DN7" s="39">
        <v>39.06</v>
      </c>
      <c r="DO7" s="39">
        <v>46.66</v>
      </c>
      <c r="DP7" s="39">
        <v>47.46</v>
      </c>
      <c r="DQ7" s="39">
        <v>48.49</v>
      </c>
      <c r="DR7" s="39">
        <v>47.91</v>
      </c>
      <c r="DS7" s="39">
        <v>12.31</v>
      </c>
      <c r="DT7" s="39">
        <v>12.34</v>
      </c>
      <c r="DU7" s="39">
        <v>12.46</v>
      </c>
      <c r="DV7" s="39">
        <v>12.13</v>
      </c>
      <c r="DW7" s="39">
        <v>11.46</v>
      </c>
      <c r="DX7" s="39">
        <v>7.73</v>
      </c>
      <c r="DY7" s="39">
        <v>8.8699999999999992</v>
      </c>
      <c r="DZ7" s="39">
        <v>9.85</v>
      </c>
      <c r="EA7" s="39">
        <v>9.7100000000000009</v>
      </c>
      <c r="EB7" s="39">
        <v>12.79</v>
      </c>
      <c r="EC7" s="39">
        <v>15</v>
      </c>
      <c r="ED7" s="39">
        <v>0.09</v>
      </c>
      <c r="EE7" s="39">
        <v>0.03</v>
      </c>
      <c r="EF7" s="39">
        <v>0.15</v>
      </c>
      <c r="EG7" s="39">
        <v>0.61</v>
      </c>
      <c r="EH7" s="39">
        <v>0.59</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2018-02-13T01:32:07Z</cp:lastPrinted>
  <dcterms:created xsi:type="dcterms:W3CDTF">2017-12-25T01:27:21Z</dcterms:created>
  <dcterms:modified xsi:type="dcterms:W3CDTF">2018-02-13T01:35:31Z</dcterms:modified>
  <cp:category/>
</cp:coreProperties>
</file>