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<sst xmlns="http://schemas.openxmlformats.org/spreadsheetml/2006/main" count="240" uniqueCount="125">
  <si>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</si>
  <si>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</si>
  <si>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</si>
  <si>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</si>
  <si>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</si>
  <si>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</si>
  <si>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</si>
  <si>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</si>
  <si>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</si>
  <si>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</si>
  <si>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</si>
  <si>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</si>
  <si>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</si>
  <si>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</si>
  <si>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</si>
  <si>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</si>
  <si>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</si>
  <si>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</si>
  <si>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</si>
  <si>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</si>
  <si>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</si>
  <si>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</si>
  <si>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</si>
  <si>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</si>
  <si>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</si>
  <si>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</si>
  <si>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</si>
  <si>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</si>
  <si>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</si>
  <si>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</si>
  <si>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</si>
  <si>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</si>
  <si>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</si>
  <si>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</si>
  <si>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</si>
  <si>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</si>
  <si>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</si>
  <si>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</si>
  <si>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</si>
  <si>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</si>
  <si>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</si>
  <si>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</si>
  <si>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</si>
  <si>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</si>
  <si>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</si>
  <si>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</si>
  <si>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</si>
  <si>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</si>
  <si>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</si>
  <si>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</si>
  <si>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</si>
  <si>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</si>
  <si>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</si>
  <si>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</si>
  <si>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</si>
  <si>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</si>
  <si>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</si>
  <si>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</si>
  <si>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</si>
  <si>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</si>
  <si>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</si>
  <si>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</si>
  <si>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</si>
  <si>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</si>
  <si>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</si>
  <si>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</si>
  <si>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</si>
  <si>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</si>
  <si>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</si>
  <si>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</si>
  <si>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</si>
  <si>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</si>
  <si>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</si>
  <si>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</si>
  <si>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</si>
  <si>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</si>
  <si>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</si>
  <si>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</si>
  <si>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</si>
  <si>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</si>
  <si>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</si>
  <si>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</si>
  <si>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</si>
  <si>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</si>
  <si>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</si>
  <si>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</si>
  <si>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</si>
  <si>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</si>
  <si>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</si>
  <si>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</si>
  <si>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</si>
  <si>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</si>
  <si>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</si>
  <si>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</si>
  <si>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</si>
  <si>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</si>
  <si>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</si>
  <si>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</si>
  <si>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</si>
  <si>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</si>
  <si>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</si>
  <si>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</si>
  <si>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</si>
  <si>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</si>
  <si>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</si>
  <si>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</si>
  <si>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</si>
  <si>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</si>
  <si>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</si>
  <si>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輪島市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</si>
  <si>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</si>
  <si>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</si>
  <si>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</si>
  <si>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</si>
  <si>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</si>
  <si>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</si>
  <si>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</si>
  <si>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</si>
  <si>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</si>
  <si>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</si>
  <si>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</si>
  <si>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①法適化に向けた費用など新たに発生した費用などにより収益的収支比率が低下したものと考えられる。　　　　　　　　　　　　　　　　　　　　　　　　　④企業債残高のうち一般会計が負担すべき額を控除したため、低下したものと考えられるが、新しい施設では供用開始から１５年と年数が浅いことから企業債残高が多く、類似団体と比較しても高い数値であると考えられる。　　　　　　　　　　　　　　　　　⑥人口減少や高齢世帯が多いといった要因などにより接続率が低いために有収水量が増えず類似団体より高い数値で推移していると考えられる。</t>
    <rPh sb="1" eb="2">
      <t>ホウ</t>
    </rPh>
    <rPh sb="2" eb="3">
      <t>テキ</t>
    </rPh>
    <rPh sb="3" eb="4">
      <t>カ</t>
    </rPh>
    <rPh sb="5" eb="6">
      <t>ム</t>
    </rPh>
    <rPh sb="8" eb="10">
      <t>ヒヨウ</t>
    </rPh>
    <rPh sb="12" eb="13">
      <t>アラ</t>
    </rPh>
    <rPh sb="15" eb="17">
      <t>ハッセイ</t>
    </rPh>
    <rPh sb="19" eb="21">
      <t>ヒヨウ</t>
    </rPh>
    <rPh sb="26" eb="29">
      <t>シュウエキテキ</t>
    </rPh>
    <rPh sb="29" eb="31">
      <t>シュウシ</t>
    </rPh>
    <rPh sb="31" eb="33">
      <t>ヒリツ</t>
    </rPh>
    <rPh sb="34" eb="36">
      <t>テイカ</t>
    </rPh>
    <rPh sb="41" eb="42">
      <t>カンガ</t>
    </rPh>
    <rPh sb="73" eb="75">
      <t>キギョウ</t>
    </rPh>
    <rPh sb="75" eb="76">
      <t>サイ</t>
    </rPh>
    <rPh sb="76" eb="78">
      <t>ザンダカ</t>
    </rPh>
    <rPh sb="81" eb="83">
      <t>イッパン</t>
    </rPh>
    <rPh sb="83" eb="85">
      <t>カイケイ</t>
    </rPh>
    <rPh sb="86" eb="88">
      <t>フタン</t>
    </rPh>
    <rPh sb="91" eb="92">
      <t>ガク</t>
    </rPh>
    <rPh sb="93" eb="95">
      <t>コウジョ</t>
    </rPh>
    <rPh sb="100" eb="102">
      <t>テイカ</t>
    </rPh>
    <rPh sb="107" eb="108">
      <t>カンガ</t>
    </rPh>
    <rPh sb="114" eb="115">
      <t>アタラ</t>
    </rPh>
    <rPh sb="117" eb="119">
      <t>シセツ</t>
    </rPh>
    <rPh sb="121" eb="123">
      <t>キョウヨウ</t>
    </rPh>
    <rPh sb="123" eb="125">
      <t>カイシ</t>
    </rPh>
    <rPh sb="129" eb="130">
      <t>ネン</t>
    </rPh>
    <rPh sb="131" eb="133">
      <t>ネンスウ</t>
    </rPh>
    <rPh sb="134" eb="135">
      <t>アサ</t>
    </rPh>
    <rPh sb="140" eb="142">
      <t>キギョウ</t>
    </rPh>
    <rPh sb="142" eb="143">
      <t>サイ</t>
    </rPh>
    <rPh sb="143" eb="145">
      <t>ザンダカ</t>
    </rPh>
    <rPh sb="146" eb="147">
      <t>オオ</t>
    </rPh>
    <rPh sb="149" eb="151">
      <t>ルイジ</t>
    </rPh>
    <rPh sb="151" eb="153">
      <t>ダンタイ</t>
    </rPh>
    <rPh sb="154" eb="156">
      <t>ヒカク</t>
    </rPh>
    <rPh sb="159" eb="160">
      <t>タカ</t>
    </rPh>
    <rPh sb="161" eb="163">
      <t>スウチ</t>
    </rPh>
    <rPh sb="167" eb="168">
      <t>カンガ</t>
    </rPh>
    <rPh sb="191" eb="193">
      <t>ジンコウ</t>
    </rPh>
    <rPh sb="193" eb="195">
      <t>ゲンショウ</t>
    </rPh>
    <rPh sb="196" eb="198">
      <t>コウレイ</t>
    </rPh>
    <rPh sb="198" eb="200">
      <t>セタイ</t>
    </rPh>
    <rPh sb="201" eb="202">
      <t>オオ</t>
    </rPh>
    <rPh sb="207" eb="209">
      <t>ヨウイン</t>
    </rPh>
    <rPh sb="214" eb="216">
      <t>セツゾク</t>
    </rPh>
    <rPh sb="216" eb="217">
      <t>リツ</t>
    </rPh>
    <rPh sb="218" eb="219">
      <t>ヒク</t>
    </rPh>
    <rPh sb="223" eb="225">
      <t>ユウシュウ</t>
    </rPh>
    <rPh sb="225" eb="227">
      <t>スイリョウ</t>
    </rPh>
    <rPh sb="228" eb="229">
      <t>フ</t>
    </rPh>
    <rPh sb="231" eb="233">
      <t>ルイジ</t>
    </rPh>
    <rPh sb="233" eb="235">
      <t>ダンタイ</t>
    </rPh>
    <rPh sb="237" eb="238">
      <t>タカ</t>
    </rPh>
    <rPh sb="239" eb="241">
      <t>スウチ</t>
    </rPh>
    <rPh sb="242" eb="244">
      <t>スイイ</t>
    </rPh>
    <rPh sb="249" eb="250">
      <t>カンガ</t>
    </rPh>
    <phoneticPr fontId="4"/>
  </si>
  <si>
    <t>４つの処理区を有しており、古い施設では供用開始から２５年が経過しているが、管渠については法定耐用年数に達するまでにまだ期間はある。</t>
    <rPh sb="3" eb="5">
      <t>ショリ</t>
    </rPh>
    <rPh sb="5" eb="6">
      <t>ク</t>
    </rPh>
    <rPh sb="7" eb="8">
      <t>ユウ</t>
    </rPh>
    <rPh sb="13" eb="14">
      <t>フル</t>
    </rPh>
    <rPh sb="15" eb="17">
      <t>シセツ</t>
    </rPh>
    <rPh sb="19" eb="21">
      <t>キョウヨウ</t>
    </rPh>
    <rPh sb="21" eb="23">
      <t>カイシ</t>
    </rPh>
    <rPh sb="27" eb="28">
      <t>ネン</t>
    </rPh>
    <rPh sb="29" eb="31">
      <t>ケイカ</t>
    </rPh>
    <rPh sb="37" eb="39">
      <t>カンキョ</t>
    </rPh>
    <rPh sb="44" eb="46">
      <t>ホウテイ</t>
    </rPh>
    <rPh sb="46" eb="48">
      <t>タイヨウ</t>
    </rPh>
    <rPh sb="48" eb="50">
      <t>ネンスウ</t>
    </rPh>
    <rPh sb="51" eb="52">
      <t>タッ</t>
    </rPh>
    <rPh sb="59" eb="61">
      <t>キカン</t>
    </rPh>
    <phoneticPr fontId="4"/>
  </si>
  <si>
    <t>施設が新しく設備投資に要した企業債償還額の影響や、下水道接続率が低いことによる使用料収入が不足していることから、経費回収率の低推移が考えられる。今後は接続率を増やすため、従来の助成制度などを活用した加入促進策を図ることや、経営状況を考慮しながら料金の適正化に向けた検討を実施し、安定した収入の確保に取り組む必要がある。また、機械等については耐用年数を迎えることから施設の長寿命化に取り組み大規模な改修工事費の抑制を図る必要がある。</t>
    <rPh sb="0" eb="2">
      <t>シセツ</t>
    </rPh>
    <rPh sb="3" eb="4">
      <t>アタラ</t>
    </rPh>
    <rPh sb="6" eb="8">
      <t>セツビ</t>
    </rPh>
    <rPh sb="8" eb="10">
      <t>トウシ</t>
    </rPh>
    <rPh sb="11" eb="12">
      <t>ヨウ</t>
    </rPh>
    <rPh sb="14" eb="16">
      <t>キギョウ</t>
    </rPh>
    <rPh sb="16" eb="17">
      <t>サイ</t>
    </rPh>
    <rPh sb="17" eb="19">
      <t>ショウカン</t>
    </rPh>
    <rPh sb="19" eb="20">
      <t>ガク</t>
    </rPh>
    <rPh sb="21" eb="23">
      <t>エイキョウ</t>
    </rPh>
    <rPh sb="25" eb="28">
      <t>ゲスイドウ</t>
    </rPh>
    <rPh sb="28" eb="30">
      <t>セツゾク</t>
    </rPh>
    <rPh sb="30" eb="31">
      <t>リツ</t>
    </rPh>
    <rPh sb="32" eb="33">
      <t>ヒク</t>
    </rPh>
    <rPh sb="39" eb="42">
      <t>シヨウリョウ</t>
    </rPh>
    <rPh sb="42" eb="44">
      <t>シュウニュウ</t>
    </rPh>
    <rPh sb="45" eb="47">
      <t>フソク</t>
    </rPh>
    <rPh sb="56" eb="58">
      <t>ケイヒ</t>
    </rPh>
    <rPh sb="58" eb="60">
      <t>カイシュウ</t>
    </rPh>
    <rPh sb="60" eb="61">
      <t>リツ</t>
    </rPh>
    <rPh sb="62" eb="63">
      <t>テイ</t>
    </rPh>
    <rPh sb="63" eb="65">
      <t>スイイ</t>
    </rPh>
    <rPh sb="66" eb="67">
      <t>カンガ</t>
    </rPh>
    <rPh sb="72" eb="74">
      <t>コンゴ</t>
    </rPh>
    <rPh sb="75" eb="77">
      <t>セツゾク</t>
    </rPh>
    <rPh sb="77" eb="78">
      <t>リツ</t>
    </rPh>
    <rPh sb="79" eb="80">
      <t>フ</t>
    </rPh>
    <rPh sb="85" eb="87">
      <t>ジュウライ</t>
    </rPh>
    <rPh sb="88" eb="90">
      <t>ジョセイ</t>
    </rPh>
    <rPh sb="90" eb="92">
      <t>セイド</t>
    </rPh>
    <rPh sb="95" eb="97">
      <t>カツヨウ</t>
    </rPh>
    <rPh sb="99" eb="101">
      <t>カニュウ</t>
    </rPh>
    <rPh sb="101" eb="104">
      <t>ソクシンサク</t>
    </rPh>
    <rPh sb="105" eb="106">
      <t>ハカ</t>
    </rPh>
    <rPh sb="111" eb="113">
      <t>ケイエイ</t>
    </rPh>
    <rPh sb="113" eb="115">
      <t>ジョウキョウ</t>
    </rPh>
    <rPh sb="116" eb="118">
      <t>コウリョ</t>
    </rPh>
    <rPh sb="122" eb="124">
      <t>リョウキン</t>
    </rPh>
    <rPh sb="125" eb="128">
      <t>テキセイカ</t>
    </rPh>
    <rPh sb="129" eb="130">
      <t>ム</t>
    </rPh>
    <rPh sb="132" eb="134">
      <t>ケントウ</t>
    </rPh>
    <rPh sb="135" eb="137">
      <t>ジッシ</t>
    </rPh>
    <rPh sb="139" eb="141">
      <t>アンテイ</t>
    </rPh>
    <rPh sb="143" eb="145">
      <t>シュウニュウ</t>
    </rPh>
    <rPh sb="146" eb="148">
      <t>カクホ</t>
    </rPh>
    <rPh sb="149" eb="150">
      <t>ト</t>
    </rPh>
    <rPh sb="151" eb="152">
      <t>ク</t>
    </rPh>
    <rPh sb="153" eb="155">
      <t>ヒツヨウ</t>
    </rPh>
    <rPh sb="162" eb="164">
      <t>キカイ</t>
    </rPh>
    <rPh sb="164" eb="165">
      <t>トウ</t>
    </rPh>
    <rPh sb="170" eb="172">
      <t>タイヨウ</t>
    </rPh>
    <rPh sb="172" eb="174">
      <t>ネンスウ</t>
    </rPh>
    <rPh sb="175" eb="176">
      <t>ムカ</t>
    </rPh>
    <rPh sb="182" eb="184">
      <t>シセツ</t>
    </rPh>
    <rPh sb="185" eb="186">
      <t>チョウ</t>
    </rPh>
    <rPh sb="186" eb="189">
      <t>ジュミョウカ</t>
    </rPh>
    <rPh sb="190" eb="191">
      <t>ト</t>
    </rPh>
    <rPh sb="192" eb="193">
      <t>ク</t>
    </rPh>
    <rPh sb="194" eb="197">
      <t>ダイキボ</t>
    </rPh>
    <rPh sb="198" eb="200">
      <t>カイシュウ</t>
    </rPh>
    <rPh sb="200" eb="202">
      <t>コウジ</t>
    </rPh>
    <rPh sb="202" eb="203">
      <t>ヒ</t>
    </rPh>
    <rPh sb="204" eb="206">
      <t>ヨクセイ</t>
    </rPh>
    <rPh sb="207" eb="208">
      <t>ハカ</t>
    </rPh>
    <rPh sb="209" eb="21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</si>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</sst>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111872"/>
        <c:axId val="1672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2111872"/>
        <c:axId val="167245696"/>
      </c:lineChart>
      <c:dateAx>
        <c:axId val="122111872"/>
        <c:scaling>
          <c:orientation val="minMax"/>
        </c:scaling>
        <c:delete val="1"/>
        <c:axPos val="b"/>
        <c:numFmt formatCode="ge" sourceLinked="1"/>
        <c:majorTickMark val="none"/>
        <c:minorTickMark val="none"/>
        <c:tickLblPos val="none"/>
        <c:crossAx val="167245696"/>
        <c:crosses val="autoZero"/>
        <c:auto val="1"/>
        <c:lblOffset val="100"/>
        <c:baseTimeUnit val="years"/>
      </c:dateAx>
      <c:valAx>
        <c:axId val="1672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42.77</c:v>
                </c:pt>
                <c:pt idx="1">
                  <c:v>42.77</c:v>
                </c:pt>
                <c:pt idx="2">
                  <c:v>41.91</c:v>
                </c:pt>
                <c:pt idx="3">
                  <c:v>40.46</c:v>
                </c:pt>
                <c:pt idx="4">
                  <c:v>39.880000000000003</c:v>
                </c:pt>
              </c:numCache>
            </c:numRef>
          </c:val>
        </c:ser>
        <c:dLbls>
          <c:showLegendKey val="0"/>
          <c:showVal val="0"/>
          <c:showCatName val="0"/>
          <c:showSerName val="0"/>
          <c:showPercent val="0"/>
          <c:showBubbleSize val="0"/>
        </c:dLbls>
        <c:gapWidth val="150"/>
        <c:axId val="170845696"/>
        <c:axId val="1708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70845696"/>
        <c:axId val="170847616"/>
      </c:lineChart>
      <c:dateAx>
        <c:axId val="170845696"/>
        <c:scaling>
          <c:orientation val="minMax"/>
        </c:scaling>
        <c:delete val="1"/>
        <c:axPos val="b"/>
        <c:numFmt formatCode="ge" sourceLinked="1"/>
        <c:majorTickMark val="none"/>
        <c:minorTickMark val="none"/>
        <c:tickLblPos val="none"/>
        <c:crossAx val="170847616"/>
        <c:crosses val="autoZero"/>
        <c:auto val="1"/>
        <c:lblOffset val="100"/>
        <c:baseTimeUnit val="years"/>
      </c:dateAx>
      <c:valAx>
        <c:axId val="1708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73.040000000000006</c:v>
                </c:pt>
                <c:pt idx="1">
                  <c:v>72.459999999999994</c:v>
                </c:pt>
                <c:pt idx="2">
                  <c:v>74.959999999999994</c:v>
                </c:pt>
                <c:pt idx="3">
                  <c:v>77.459999999999994</c:v>
                </c:pt>
                <c:pt idx="4">
                  <c:v>79.819999999999993</c:v>
                </c:pt>
              </c:numCache>
            </c:numRef>
          </c:val>
        </c:ser>
        <c:dLbls>
          <c:showLegendKey val="0"/>
          <c:showVal val="0"/>
          <c:showCatName val="0"/>
          <c:showSerName val="0"/>
          <c:showPercent val="0"/>
          <c:showBubbleSize val="0"/>
        </c:dLbls>
        <c:gapWidth val="150"/>
        <c:axId val="170935424"/>
        <c:axId val="1709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70935424"/>
        <c:axId val="170937344"/>
      </c:lineChart>
      <c:dateAx>
        <c:axId val="170935424"/>
        <c:scaling>
          <c:orientation val="minMax"/>
        </c:scaling>
        <c:delete val="1"/>
        <c:axPos val="b"/>
        <c:numFmt formatCode="ge" sourceLinked="1"/>
        <c:majorTickMark val="none"/>
        <c:minorTickMark val="none"/>
        <c:tickLblPos val="none"/>
        <c:crossAx val="170937344"/>
        <c:crosses val="autoZero"/>
        <c:auto val="1"/>
        <c:lblOffset val="100"/>
        <c:baseTimeUnit val="years"/>
      </c:dateAx>
      <c:valAx>
        <c:axId val="1709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66.680000000000007</c:v>
                </c:pt>
                <c:pt idx="1">
                  <c:v>69.12</c:v>
                </c:pt>
                <c:pt idx="2">
                  <c:v>69.5</c:v>
                </c:pt>
                <c:pt idx="3">
                  <c:v>69.349999999999994</c:v>
                </c:pt>
                <c:pt idx="4">
                  <c:v>65.239999999999995</c:v>
                </c:pt>
              </c:numCache>
            </c:numRef>
          </c:val>
        </c:ser>
        <c:dLbls>
          <c:showLegendKey val="0"/>
          <c:showVal val="0"/>
          <c:showCatName val="0"/>
          <c:showSerName val="0"/>
          <c:showPercent val="0"/>
          <c:showBubbleSize val="0"/>
        </c:dLbls>
        <c:gapWidth val="150"/>
        <c:axId val="169145088"/>
        <c:axId val="1691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45088"/>
        <c:axId val="169147008"/>
      </c:lineChart>
      <c:dateAx>
        <c:axId val="169145088"/>
        <c:scaling>
          <c:orientation val="minMax"/>
        </c:scaling>
        <c:delete val="1"/>
        <c:axPos val="b"/>
        <c:numFmt formatCode="ge" sourceLinked="1"/>
        <c:majorTickMark val="none"/>
        <c:minorTickMark val="none"/>
        <c:tickLblPos val="none"/>
        <c:crossAx val="169147008"/>
        <c:crosses val="autoZero"/>
        <c:auto val="1"/>
        <c:lblOffset val="100"/>
        <c:baseTimeUnit val="years"/>
      </c:dateAx>
      <c:valAx>
        <c:axId val="1691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636224"/>
        <c:axId val="1696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636224"/>
        <c:axId val="169638144"/>
      </c:lineChart>
      <c:dateAx>
        <c:axId val="169636224"/>
        <c:scaling>
          <c:orientation val="minMax"/>
        </c:scaling>
        <c:delete val="1"/>
        <c:axPos val="b"/>
        <c:numFmt formatCode="ge" sourceLinked="1"/>
        <c:majorTickMark val="none"/>
        <c:minorTickMark val="none"/>
        <c:tickLblPos val="none"/>
        <c:crossAx val="169638144"/>
        <c:crosses val="autoZero"/>
        <c:auto val="1"/>
        <c:lblOffset val="100"/>
        <c:baseTimeUnit val="years"/>
      </c:dateAx>
      <c:valAx>
        <c:axId val="1696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836544"/>
        <c:axId val="169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836544"/>
        <c:axId val="169838464"/>
      </c:lineChart>
      <c:dateAx>
        <c:axId val="169836544"/>
        <c:scaling>
          <c:orientation val="minMax"/>
        </c:scaling>
        <c:delete val="1"/>
        <c:axPos val="b"/>
        <c:numFmt formatCode="ge" sourceLinked="1"/>
        <c:majorTickMark val="none"/>
        <c:minorTickMark val="none"/>
        <c:tickLblPos val="none"/>
        <c:crossAx val="169838464"/>
        <c:crosses val="autoZero"/>
        <c:auto val="1"/>
        <c:lblOffset val="100"/>
        <c:baseTimeUnit val="years"/>
      </c:dateAx>
      <c:valAx>
        <c:axId val="169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79680"/>
        <c:axId val="1706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79680"/>
        <c:axId val="170685952"/>
      </c:lineChart>
      <c:dateAx>
        <c:axId val="170679680"/>
        <c:scaling>
          <c:orientation val="minMax"/>
        </c:scaling>
        <c:delete val="1"/>
        <c:axPos val="b"/>
        <c:numFmt formatCode="ge" sourceLinked="1"/>
        <c:majorTickMark val="none"/>
        <c:minorTickMark val="none"/>
        <c:tickLblPos val="none"/>
        <c:crossAx val="170685952"/>
        <c:crosses val="autoZero"/>
        <c:auto val="1"/>
        <c:lblOffset val="100"/>
        <c:baseTimeUnit val="years"/>
      </c:dateAx>
      <c:valAx>
        <c:axId val="1706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95680"/>
        <c:axId val="170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95680"/>
        <c:axId val="170710144"/>
      </c:lineChart>
      <c:dateAx>
        <c:axId val="170695680"/>
        <c:scaling>
          <c:orientation val="minMax"/>
        </c:scaling>
        <c:delete val="1"/>
        <c:axPos val="b"/>
        <c:numFmt formatCode="ge" sourceLinked="1"/>
        <c:majorTickMark val="none"/>
        <c:minorTickMark val="none"/>
        <c:tickLblPos val="none"/>
        <c:crossAx val="170710144"/>
        <c:crosses val="autoZero"/>
        <c:auto val="1"/>
        <c:lblOffset val="100"/>
        <c:baseTimeUnit val="years"/>
      </c:dateAx>
      <c:valAx>
        <c:axId val="170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4123.42</c:v>
                </c:pt>
                <c:pt idx="1">
                  <c:v>3924.76</c:v>
                </c:pt>
                <c:pt idx="2">
                  <c:v>4177.5</c:v>
                </c:pt>
                <c:pt idx="3">
                  <c:v>4233.51</c:v>
                </c:pt>
                <c:pt idx="4">
                  <c:v>1284.1500000000001</c:v>
                </c:pt>
              </c:numCache>
            </c:numRef>
          </c:val>
        </c:ser>
        <c:dLbls>
          <c:showLegendKey val="0"/>
          <c:showVal val="0"/>
          <c:showCatName val="0"/>
          <c:showSerName val="0"/>
          <c:showPercent val="0"/>
          <c:showBubbleSize val="0"/>
        </c:dLbls>
        <c:gapWidth val="150"/>
        <c:axId val="170736256"/>
        <c:axId val="1707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70736256"/>
        <c:axId val="170742528"/>
      </c:lineChart>
      <c:dateAx>
        <c:axId val="170736256"/>
        <c:scaling>
          <c:orientation val="minMax"/>
        </c:scaling>
        <c:delete val="1"/>
        <c:axPos val="b"/>
        <c:numFmt formatCode="ge" sourceLinked="1"/>
        <c:majorTickMark val="none"/>
        <c:minorTickMark val="none"/>
        <c:tickLblPos val="none"/>
        <c:crossAx val="170742528"/>
        <c:crosses val="autoZero"/>
        <c:auto val="1"/>
        <c:lblOffset val="100"/>
        <c:baseTimeUnit val="years"/>
      </c:dateAx>
      <c:valAx>
        <c:axId val="1707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32.03</c:v>
                </c:pt>
                <c:pt idx="1">
                  <c:v>35.299999999999997</c:v>
                </c:pt>
                <c:pt idx="2">
                  <c:v>30.36</c:v>
                </c:pt>
                <c:pt idx="3">
                  <c:v>29.86</c:v>
                </c:pt>
                <c:pt idx="4">
                  <c:v>36.56</c:v>
                </c:pt>
              </c:numCache>
            </c:numRef>
          </c:val>
        </c:ser>
        <c:dLbls>
          <c:showLegendKey val="0"/>
          <c:showVal val="0"/>
          <c:showCatName val="0"/>
          <c:showSerName val="0"/>
          <c:showPercent val="0"/>
          <c:showBubbleSize val="0"/>
        </c:dLbls>
        <c:gapWidth val="150"/>
        <c:axId val="170780928"/>
        <c:axId val="1707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70780928"/>
        <c:axId val="170791296"/>
      </c:lineChart>
      <c:dateAx>
        <c:axId val="170780928"/>
        <c:scaling>
          <c:orientation val="minMax"/>
        </c:scaling>
        <c:delete val="1"/>
        <c:axPos val="b"/>
        <c:numFmt formatCode="ge" sourceLinked="1"/>
        <c:majorTickMark val="none"/>
        <c:minorTickMark val="none"/>
        <c:tickLblPos val="none"/>
        <c:crossAx val="170791296"/>
        <c:crosses val="autoZero"/>
        <c:auto val="1"/>
        <c:lblOffset val="100"/>
        <c:baseTimeUnit val="years"/>
      </c:dateAx>
      <c:valAx>
        <c:axId val="1707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635.37</c:v>
                </c:pt>
                <c:pt idx="1">
                  <c:v>580</c:v>
                </c:pt>
                <c:pt idx="2">
                  <c:v>625.35</c:v>
                </c:pt>
                <c:pt idx="3">
                  <c:v>631.57000000000005</c:v>
                </c:pt>
                <c:pt idx="4">
                  <c:v>523.9</c:v>
                </c:pt>
              </c:numCache>
            </c:numRef>
          </c:val>
        </c:ser>
        <c:dLbls>
          <c:showLegendKey val="0"/>
          <c:showVal val="0"/>
          <c:showCatName val="0"/>
          <c:showSerName val="0"/>
          <c:showPercent val="0"/>
          <c:showBubbleSize val="0"/>
        </c:dLbls>
        <c:gapWidth val="150"/>
        <c:axId val="170813312"/>
        <c:axId val="1708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70813312"/>
        <c:axId val="170819584"/>
      </c:lineChart>
      <c:dateAx>
        <c:axId val="170813312"/>
        <c:scaling>
          <c:orientation val="minMax"/>
        </c:scaling>
        <c:delete val="1"/>
        <c:axPos val="b"/>
        <c:numFmt formatCode="ge" sourceLinked="1"/>
        <c:majorTickMark val="none"/>
        <c:minorTickMark val="none"/>
        <c:tickLblPos val="none"/>
        <c:crossAx val="170819584"/>
        <c:crosses val="autoZero"/>
        <c:auto val="1"/>
        <c:lblOffset val="100"/>
        <c:baseTimeUnit val="years"/>
      </c:dateAx>
      <c:valAx>
        <c:axId val="1708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石川県　輪島市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28273</v>
      </c>
      <c r="AM8" s="67"/>
      <c r="AN8" s="67"/>
      <c r="AO8" s="67"/>
      <c r="AP8" s="67"/>
      <c r="AQ8" s="67"/>
      <c r="AR8" s="67"/>
      <c r="AS8" s="67"/>
      <c r="AT8" s="66">
        <f>データ!T6</f>
        <v>426.32</v>
      </c>
      <c r="AU8" s="66"/>
      <c r="AV8" s="66"/>
      <c r="AW8" s="66"/>
      <c r="AX8" s="66"/>
      <c r="AY8" s="66"/>
      <c r="AZ8" s="66"/>
      <c r="BA8" s="66"/>
      <c r="BB8" s="66">
        <f>データ!U6</f>
        <v>66.319999999999993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2.0299999999999998</v>
      </c>
      <c r="Q10" s="66"/>
      <c r="R10" s="66"/>
      <c r="S10" s="66"/>
      <c r="T10" s="66"/>
      <c r="U10" s="66"/>
      <c r="V10" s="66"/>
      <c r="W10" s="66">
        <f>データ!Q6</f>
        <v>76.63</v>
      </c>
      <c r="X10" s="66"/>
      <c r="Y10" s="66"/>
      <c r="Z10" s="66"/>
      <c r="AA10" s="66"/>
      <c r="AB10" s="66"/>
      <c r="AC10" s="66"/>
      <c r="AD10" s="67">
        <f>データ!R6</f>
        <v>3380</v>
      </c>
      <c r="AE10" s="67"/>
      <c r="AF10" s="67"/>
      <c r="AG10" s="67"/>
      <c r="AH10" s="67"/>
      <c r="AI10" s="67"/>
      <c r="AJ10" s="67"/>
      <c r="AK10" s="2"/>
      <c r="AL10" s="67">
        <f>データ!V6</f>
        <v>565</v>
      </c>
      <c r="AM10" s="67"/>
      <c r="AN10" s="67"/>
      <c r="AO10" s="67"/>
      <c r="AP10" s="67"/>
      <c r="AQ10" s="67"/>
      <c r="AR10" s="67"/>
      <c r="AS10" s="67"/>
      <c r="AT10" s="66">
        <f>データ!W6</f>
        <v>1</v>
      </c>
      <c r="AU10" s="66"/>
      <c r="AV10" s="66"/>
      <c r="AW10" s="66"/>
      <c r="AX10" s="66"/>
      <c r="AY10" s="66"/>
      <c r="AZ10" s="66"/>
      <c r="BA10" s="66"/>
      <c r="BB10" s="66">
        <f>データ!X6</f>
        <v>565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172049</v>
      </c>
      <c r="D6" s="33">
        <f t="shared" si="3"/>
        <v>47</v>
      </c>
      <c r="E6" s="33">
        <f t="shared" si="3"/>
        <v>17</v>
      </c>
      <c r="F6" s="33">
        <f t="shared" si="3"/>
        <v>5</v>
      </c>
      <c r="G6" s="33">
        <f t="shared" si="3"/>
        <v>0</v>
      </c>
      <c r="H6" s="33" t="str">
        <f t="shared" si="3"/>
        <v>石川県　輪島市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2.0299999999999998</v>
      </c>
      <c r="Q6" s="34">
        <f t="shared" si="3"/>
        <v>76.63</v>
      </c>
      <c r="R6" s="34">
        <f t="shared" si="3"/>
        <v>3380</v>
      </c>
      <c r="S6" s="34">
        <f t="shared" si="3"/>
        <v>28273</v>
      </c>
      <c r="T6" s="34">
        <f t="shared" si="3"/>
        <v>426.32</v>
      </c>
      <c r="U6" s="34">
        <f t="shared" si="3"/>
        <v>66.319999999999993</v>
      </c>
      <c r="V6" s="34">
        <f t="shared" si="3"/>
        <v>565</v>
      </c>
      <c r="W6" s="34">
        <f t="shared" si="3"/>
        <v>1</v>
      </c>
      <c r="X6" s="34">
        <f t="shared" si="3"/>
        <v>565</v>
      </c>
      <c r="Y6" s="35">
        <f>IF(Y7="",NA(),Y7)</f>
        <v>66.680000000000007</v>
      </c>
      <c r="Z6" s="35">
        <f t="shared" ref="Z6:AH6" si="4">IF(Z7="",NA(),Z7)</f>
        <v>69.12</v>
      </c>
      <c r="AA6" s="35">
        <f t="shared" si="4"/>
        <v>69.5</v>
      </c>
      <c r="AB6" s="35">
        <f t="shared" si="4"/>
        <v>69.349999999999994</v>
      </c>
      <c r="AC6" s="35">
        <f t="shared" si="4"/>
        <v>65.239999999999995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4123.42</v>
      </c>
      <c r="BG6" s="35">
        <f t="shared" ref="BG6:BO6" si="7">IF(BG7="",NA(),BG7)</f>
        <v>3924.76</v>
      </c>
      <c r="BH6" s="35">
        <f t="shared" si="7"/>
        <v>4177.5</v>
      </c>
      <c r="BI6" s="35">
        <f t="shared" si="7"/>
        <v>4233.51</v>
      </c>
      <c r="BJ6" s="35">
        <f t="shared" si="7"/>
        <v>1284.1500000000001</v>
      </c>
      <c r="BK6" s="35">
        <f t="shared" si="7"/>
        <v>1197.82</v>
      </c>
      <c r="BL6" s="35">
        <f t="shared" si="7"/>
        <v>1126.77</v>
      </c>
      <c r="BM6" s="35">
        <f t="shared" si="7"/>
        <v>1044.8</v>
      </c>
      <c r="BN6" s="35">
        <f t="shared" si="7"/>
        <v>1081.8</v>
      </c>
      <c r="BO6" s="35">
        <f t="shared" si="7"/>
        <v>974.93</v>
      </c>
      <c r="BP6" s="34" t="str">
        <f>IF(BP7="","",IF(BP7="-","【-】","【"&amp;SUBSTITUTE(TEXT(BP7,"#,##0.00"),"-","△")&amp;"】"))</f>
        <v>【914.53】</v>
      </c>
      <c r="BQ6" s="35">
        <f>IF(BQ7="",NA(),BQ7)</f>
        <v>32.03</v>
      </c>
      <c r="BR6" s="35">
        <f t="shared" ref="BR6:BZ6" si="8">IF(BR7="",NA(),BR7)</f>
        <v>35.299999999999997</v>
      </c>
      <c r="BS6" s="35">
        <f t="shared" si="8"/>
        <v>30.36</v>
      </c>
      <c r="BT6" s="35">
        <f t="shared" si="8"/>
        <v>29.86</v>
      </c>
      <c r="BU6" s="35">
        <f t="shared" si="8"/>
        <v>36.56</v>
      </c>
      <c r="BV6" s="35">
        <f t="shared" si="8"/>
        <v>51.03</v>
      </c>
      <c r="BW6" s="35">
        <f t="shared" si="8"/>
        <v>50.9</v>
      </c>
      <c r="BX6" s="35">
        <f t="shared" si="8"/>
        <v>50.82</v>
      </c>
      <c r="BY6" s="35">
        <f t="shared" si="8"/>
        <v>52.19</v>
      </c>
      <c r="BZ6" s="35">
        <f t="shared" si="8"/>
        <v>55.32</v>
      </c>
      <c r="CA6" s="34" t="str">
        <f>IF(CA7="","",IF(CA7="-","【-】","【"&amp;SUBSTITUTE(TEXT(CA7,"#,##0.00"),"-","△")&amp;"】"))</f>
        <v>【55.73】</v>
      </c>
      <c r="CB6" s="35">
        <f>IF(CB7="",NA(),CB7)</f>
        <v>635.37</v>
      </c>
      <c r="CC6" s="35">
        <f t="shared" ref="CC6:CK6" si="9">IF(CC7="",NA(),CC7)</f>
        <v>580</v>
      </c>
      <c r="CD6" s="35">
        <f t="shared" si="9"/>
        <v>625.35</v>
      </c>
      <c r="CE6" s="35">
        <f t="shared" si="9"/>
        <v>631.57000000000005</v>
      </c>
      <c r="CF6" s="35">
        <f t="shared" si="9"/>
        <v>523.9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42.77</v>
      </c>
      <c r="CN6" s="35">
        <f t="shared" ref="CN6:CV6" si="10">IF(CN7="",NA(),CN7)</f>
        <v>42.77</v>
      </c>
      <c r="CO6" s="35">
        <f t="shared" si="10"/>
        <v>41.91</v>
      </c>
      <c r="CP6" s="35">
        <f t="shared" si="10"/>
        <v>40.46</v>
      </c>
      <c r="CQ6" s="35">
        <f t="shared" si="10"/>
        <v>39.880000000000003</v>
      </c>
      <c r="CR6" s="35">
        <f t="shared" si="10"/>
        <v>54.74</v>
      </c>
      <c r="CS6" s="35">
        <f t="shared" si="10"/>
        <v>53.78</v>
      </c>
      <c r="CT6" s="35">
        <f t="shared" si="10"/>
        <v>53.24</v>
      </c>
      <c r="CU6" s="35">
        <f t="shared" si="10"/>
        <v>52.31</v>
      </c>
      <c r="CV6" s="35">
        <f t="shared" si="10"/>
        <v>60.65</v>
      </c>
      <c r="CW6" s="34" t="str">
        <f>IF(CW7="","",IF(CW7="-","【-】","【"&amp;SUBSTITUTE(TEXT(CW7,"#,##0.00"),"-","△")&amp;"】"))</f>
        <v>【59.15】</v>
      </c>
      <c r="CX6" s="35">
        <f>IF(CX7="",NA(),CX7)</f>
        <v>73.040000000000006</v>
      </c>
      <c r="CY6" s="35">
        <f t="shared" ref="CY6:DG6" si="11">IF(CY7="",NA(),CY7)</f>
        <v>72.459999999999994</v>
      </c>
      <c r="CZ6" s="35">
        <f t="shared" si="11"/>
        <v>74.959999999999994</v>
      </c>
      <c r="DA6" s="35">
        <f t="shared" si="11"/>
        <v>77.459999999999994</v>
      </c>
      <c r="DB6" s="35">
        <f t="shared" si="11"/>
        <v>79.819999999999993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172049</v>
      </c>
      <c r="D7" s="37">
        <v>47</v>
      </c>
      <c r="E7" s="37">
        <v>17</v>
      </c>
      <c r="F7" s="37">
        <v>5</v>
      </c>
      <c r="G7" s="37">
        <v>0</v>
      </c>
      <c r="H7" s="37" t="s">
        <v>109</v>
      </c>
      <c r="I7" s="37" t="s">
        <v>110</v>
      </c>
      <c r="J7" s="37" t="s">
        <v>111</v>
      </c>
      <c r="K7" s="37" t="s">
        <v>112</v>
      </c>
      <c r="L7" s="37" t="s">
        <v>113</v>
      </c>
      <c r="M7" s="37"/>
      <c r="N7" s="38" t="s">
        <v>114</v>
      </c>
      <c r="O7" s="38" t="s">
        <v>115</v>
      </c>
      <c r="P7" s="38">
        <v>2.0299999999999998</v>
      </c>
      <c r="Q7" s="38">
        <v>76.63</v>
      </c>
      <c r="R7" s="38">
        <v>3380</v>
      </c>
      <c r="S7" s="38">
        <v>28273</v>
      </c>
      <c r="T7" s="38">
        <v>426.32</v>
      </c>
      <c r="U7" s="38">
        <v>66.319999999999993</v>
      </c>
      <c r="V7" s="38">
        <v>565</v>
      </c>
      <c r="W7" s="38">
        <v>1</v>
      </c>
      <c r="X7" s="38">
        <v>565</v>
      </c>
      <c r="Y7" s="38">
        <v>66.680000000000007</v>
      </c>
      <c r="Z7" s="38">
        <v>69.12</v>
      </c>
      <c r="AA7" s="38">
        <v>69.5</v>
      </c>
      <c r="AB7" s="38">
        <v>69.349999999999994</v>
      </c>
      <c r="AC7" s="38">
        <v>65.239999999999995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4123.42</v>
      </c>
      <c r="BG7" s="38">
        <v>3924.76</v>
      </c>
      <c r="BH7" s="38">
        <v>4177.5</v>
      </c>
      <c r="BI7" s="38">
        <v>4233.51</v>
      </c>
      <c r="BJ7" s="38">
        <v>1284.1500000000001</v>
      </c>
      <c r="BK7" s="38">
        <v>1197.82</v>
      </c>
      <c r="BL7" s="38">
        <v>1126.77</v>
      </c>
      <c r="BM7" s="38">
        <v>1044.8</v>
      </c>
      <c r="BN7" s="38">
        <v>1081.8</v>
      </c>
      <c r="BO7" s="38">
        <v>974.93</v>
      </c>
      <c r="BP7" s="38">
        <v>914.53</v>
      </c>
      <c r="BQ7" s="38">
        <v>32.03</v>
      </c>
      <c r="BR7" s="38">
        <v>35.299999999999997</v>
      </c>
      <c r="BS7" s="38">
        <v>30.36</v>
      </c>
      <c r="BT7" s="38">
        <v>29.86</v>
      </c>
      <c r="BU7" s="38">
        <v>36.56</v>
      </c>
      <c r="BV7" s="38">
        <v>51.03</v>
      </c>
      <c r="BW7" s="38">
        <v>50.9</v>
      </c>
      <c r="BX7" s="38">
        <v>50.82</v>
      </c>
      <c r="BY7" s="38">
        <v>52.19</v>
      </c>
      <c r="BZ7" s="38">
        <v>55.32</v>
      </c>
      <c r="CA7" s="38">
        <v>55.73</v>
      </c>
      <c r="CB7" s="38">
        <v>635.37</v>
      </c>
      <c r="CC7" s="38">
        <v>580</v>
      </c>
      <c r="CD7" s="38">
        <v>625.35</v>
      </c>
      <c r="CE7" s="38">
        <v>631.57000000000005</v>
      </c>
      <c r="CF7" s="38">
        <v>523.9</v>
      </c>
      <c r="CG7" s="38">
        <v>289.60000000000002</v>
      </c>
      <c r="CH7" s="38">
        <v>293.27</v>
      </c>
      <c r="CI7" s="38">
        <v>300.52</v>
      </c>
      <c r="CJ7" s="38">
        <v>296.14</v>
      </c>
      <c r="CK7" s="38">
        <v>283.17</v>
      </c>
      <c r="CL7" s="38">
        <v>276.77999999999997</v>
      </c>
      <c r="CM7" s="38">
        <v>42.77</v>
      </c>
      <c r="CN7" s="38">
        <v>42.77</v>
      </c>
      <c r="CO7" s="38">
        <v>41.91</v>
      </c>
      <c r="CP7" s="38">
        <v>40.46</v>
      </c>
      <c r="CQ7" s="38">
        <v>39.880000000000003</v>
      </c>
      <c r="CR7" s="38">
        <v>54.74</v>
      </c>
      <c r="CS7" s="38">
        <v>53.78</v>
      </c>
      <c r="CT7" s="38">
        <v>53.24</v>
      </c>
      <c r="CU7" s="38">
        <v>52.31</v>
      </c>
      <c r="CV7" s="38">
        <v>60.65</v>
      </c>
      <c r="CW7" s="38">
        <v>59.15</v>
      </c>
      <c r="CX7" s="38">
        <v>73.040000000000006</v>
      </c>
      <c r="CY7" s="38">
        <v>72.459999999999994</v>
      </c>
      <c r="CZ7" s="38">
        <v>74.959999999999994</v>
      </c>
      <c r="DA7" s="38">
        <v>77.459999999999994</v>
      </c>
      <c r="DB7" s="38">
        <v>79.819999999999993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2018-02-13T01:32:51Z</cp:lastPrinted>
  <dcterms:created xsi:type="dcterms:W3CDTF">2017-12-25T02:28:14Z</dcterms:created>
  <dcterms:modified xsi:type="dcterms:W3CDTF">2018-02-13T02:40:02Z</dcterms:modified>
  <cp:category/>
</cp:coreProperties>
</file>