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MN32" i="4"/>
  <c r="CS78" i="4"/>
  <c r="BX54" i="4"/>
  <c r="BX32" i="4"/>
  <c r="MN54" i="4"/>
  <c r="MH78" i="4"/>
  <c r="IZ54" i="4"/>
  <c r="IZ32" i="4"/>
  <c r="C11" i="5"/>
  <c r="D11" i="5"/>
  <c r="E11" i="5"/>
  <c r="B11" i="5"/>
  <c r="AN78" i="4" l="1"/>
  <c r="AE54" i="4"/>
  <c r="AE32" i="4"/>
  <c r="KU32" i="4"/>
  <c r="KU54" i="4"/>
  <c r="KC78" i="4"/>
  <c r="HG54" i="4"/>
  <c r="FH78" i="4"/>
  <c r="DS54" i="4"/>
  <c r="DS32" i="4"/>
  <c r="HG32" i="4"/>
  <c r="EO78" i="4"/>
  <c r="DD54" i="4"/>
  <c r="DD32" i="4"/>
  <c r="P32" i="4"/>
  <c r="KF32" i="4"/>
  <c r="U78" i="4"/>
  <c r="P54" i="4"/>
  <c r="KF54" i="4"/>
  <c r="JJ78" i="4"/>
  <c r="GR54" i="4"/>
  <c r="GR32" i="4"/>
  <c r="LO78" i="4"/>
  <c r="IK54" i="4"/>
  <c r="IK32" i="4"/>
  <c r="EW54" i="4"/>
  <c r="EW32" i="4"/>
  <c r="GT78" i="4"/>
  <c r="BI32" i="4"/>
  <c r="BZ78" i="4"/>
  <c r="BI54" i="4"/>
  <c r="LY54" i="4"/>
  <c r="LY32" i="4"/>
  <c r="LJ54" i="4"/>
  <c r="LJ32" i="4"/>
  <c r="EH32" i="4"/>
  <c r="KV78" i="4"/>
  <c r="HV54" i="4"/>
  <c r="HV32" i="4"/>
  <c r="GA78" i="4"/>
  <c r="EH54" i="4"/>
  <c r="BG78" i="4"/>
  <c r="AT54" i="4"/>
  <c r="AT32" i="4"/>
</calcChain>
</file>

<file path=xl/sharedStrings.xml><?xml version="1.0" encoding="utf-8"?>
<sst xmlns="http://schemas.openxmlformats.org/spreadsheetml/2006/main" count="376" uniqueCount="148">
  <si>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</si>
  <si>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</si>
  <si>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</si>
  <si>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</si>
  <si>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</si>
  <si>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</si>
  <si>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</si>
  <si>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</si>
  <si>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</si>
  <si>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</si>
  <si>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</si>
  <si>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</si>
  <si>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</si>
  <si>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</si>
  <si>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</si>
  <si>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</si>
  <si>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</si>
  <si>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</si>
  <si>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</si>
  <si>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</si>
  <si>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</si>
  <si>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</si>
  <si>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</si>
  <si>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</si>
  <si>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</si>
  <si>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</si>
  <si>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</si>
  <si>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</si>
  <si>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</si>
  <si>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</si>
  <si>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</si>
  <si>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</si>
  <si>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</si>
  <si>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</si>
  <si>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</si>
  <si>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</si>
  <si>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</si>
  <si>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</si>
  <si>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</si>
  <si>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</si>
  <si>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</si>
  <si>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</si>
  <si>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</si>
  <si>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</si>
  <si>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</si>
  <si>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</si>
  <si>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</si>
  <si>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</si>
  <si>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</si>
  <si>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</si>
  <si>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</si>
  <si>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</si>
  <si>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</si>
  <si>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</si>
  <si>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</si>
  <si>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</si>
  <si>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</si>
  <si>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</si>
  <si>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</si>
  <si>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</si>
  <si>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</si>
  <si>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</si>
  <si>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</si>
  <si>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</si>
  <si>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</si>
  <si>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</si>
  <si>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</si>
  <si>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</si>
  <si>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</si>
  <si>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</si>
  <si>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</si>
  <si>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</si>
  <si>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</si>
  <si>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</si>
  <si>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</si>
  <si>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</si>
  <si>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</si>
  <si>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</si>
  <si>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</si>
  <si>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</si>
  <si>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</si>
  <si>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</si>
  <si>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</si>
  <si>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</si>
  <si>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</si>
  <si>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</si>
  <si>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</si>
  <si>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</si>
  <si>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</si>
  <si>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</si>
  <si>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</si>
  <si>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</si>
  <si>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</si>
  <si>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</si>
  <si>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</si>
  <si>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</si>
  <si>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</si>
  <si>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</si>
  <si>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</si>
  <si>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</si>
  <si>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</si>
  <si>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</si>
  <si>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</si>
  <si>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</si>
  <si>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</si>
  <si>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</si>
  <si>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</si>
  <si>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</si>
  <si>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</si>
  <si>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</si>
  <si>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</si>
  <si>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</si>
  <si>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</si>
  <si>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</si>
  <si>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</si>
  <si>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</si>
  <si>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</si>
  <si>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</si>
  <si>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</si>
  <si>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</si>
  <si>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</si>
  <si>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</si>
  <si>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</si>
  <si>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</si>
  <si>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加賀市</t>
  </si>
  <si>
    <t>加賀市医療センター</t>
  </si>
  <si>
    <t>条例全部</t>
  </si>
  <si>
    <t>病院事業</t>
  </si>
  <si>
    <t>一般病院</t>
  </si>
  <si>
    <t>300床以上～400床未満</t>
  </si>
  <si>
    <t>直営</t>
  </si>
  <si>
    <t>対象</t>
  </si>
  <si>
    <t>ド 透 訓</t>
  </si>
  <si>
    <t>救 臨</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</si>
  <si>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</si>
  <si>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</si>
  <si>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</si>
  <si>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</si>
  <si>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</si>
  <si>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</si>
  <si>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</si>
  <si>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</si>
  <si>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</si>
  <si>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</si>
  <si>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・市内唯一の急性期病院として救急搬送を断らない体制の維持・継続
・医療従事者育成環境の充実（医師、看護師）
・周産期の受入促進（市内唯一の分娩施設）
・地域包括ケアシステム構築に寄与する在宅復帰支援の充実と地域連携の推進（地域連携センターつむぎ）
・がん治療体制の充実
・認知症高齢者の増加に向け行政と連携した活動の促進</t>
    <rPh sb="1" eb="3">
      <t>シナイ</t>
    </rPh>
    <rPh sb="3" eb="5">
      <t>ユイイツ</t>
    </rPh>
    <rPh sb="6" eb="9">
      <t>キュウセイキ</t>
    </rPh>
    <rPh sb="9" eb="11">
      <t>ビョウイン</t>
    </rPh>
    <rPh sb="14" eb="16">
      <t>キュウキュウ</t>
    </rPh>
    <rPh sb="16" eb="18">
      <t>ハンソウ</t>
    </rPh>
    <rPh sb="19" eb="20">
      <t>コトワ</t>
    </rPh>
    <rPh sb="23" eb="25">
      <t>タイセイ</t>
    </rPh>
    <rPh sb="26" eb="28">
      <t>イジ</t>
    </rPh>
    <rPh sb="29" eb="31">
      <t>ケイゾク</t>
    </rPh>
    <rPh sb="33" eb="35">
      <t>イリョウ</t>
    </rPh>
    <rPh sb="35" eb="38">
      <t>ジュウジシャ</t>
    </rPh>
    <rPh sb="38" eb="40">
      <t>イクセイ</t>
    </rPh>
    <rPh sb="40" eb="42">
      <t>カンキョウ</t>
    </rPh>
    <rPh sb="43" eb="45">
      <t>ジュウジツ</t>
    </rPh>
    <rPh sb="46" eb="48">
      <t>イシ</t>
    </rPh>
    <rPh sb="49" eb="52">
      <t>カンゴシ</t>
    </rPh>
    <rPh sb="55" eb="58">
      <t>シュウサンキ</t>
    </rPh>
    <rPh sb="59" eb="60">
      <t>ウ</t>
    </rPh>
    <rPh sb="60" eb="61">
      <t>イ</t>
    </rPh>
    <rPh sb="61" eb="63">
      <t>ソクシン</t>
    </rPh>
    <rPh sb="64" eb="66">
      <t>シナイ</t>
    </rPh>
    <rPh sb="66" eb="68">
      <t>ユイイツ</t>
    </rPh>
    <rPh sb="69" eb="71">
      <t>ブンベン</t>
    </rPh>
    <rPh sb="71" eb="73">
      <t>シセツ</t>
    </rPh>
    <rPh sb="76" eb="78">
      <t>チイキ</t>
    </rPh>
    <rPh sb="78" eb="80">
      <t>ホウカツ</t>
    </rPh>
    <rPh sb="86" eb="88">
      <t>コウチク</t>
    </rPh>
    <rPh sb="89" eb="91">
      <t>キヨ</t>
    </rPh>
    <rPh sb="93" eb="95">
      <t>ザイタク</t>
    </rPh>
    <rPh sb="95" eb="97">
      <t>フッキ</t>
    </rPh>
    <rPh sb="97" eb="99">
      <t>シエン</t>
    </rPh>
    <rPh sb="100" eb="102">
      <t>ジュウジツ</t>
    </rPh>
    <rPh sb="103" eb="105">
      <t>チイキ</t>
    </rPh>
    <rPh sb="105" eb="107">
      <t>レンケイ</t>
    </rPh>
    <rPh sb="108" eb="110">
      <t>スイシン</t>
    </rPh>
    <rPh sb="111" eb="113">
      <t>チイキ</t>
    </rPh>
    <rPh sb="113" eb="115">
      <t>レンケイ</t>
    </rPh>
    <rPh sb="127" eb="129">
      <t>チリョウ</t>
    </rPh>
    <rPh sb="129" eb="131">
      <t>タイセイ</t>
    </rPh>
    <rPh sb="132" eb="134">
      <t>ジュウジツ</t>
    </rPh>
    <rPh sb="136" eb="139">
      <t>ニンチショウ</t>
    </rPh>
    <rPh sb="139" eb="142">
      <t>コウレイシャ</t>
    </rPh>
    <rPh sb="143" eb="144">
      <t>ゾウ</t>
    </rPh>
    <rPh sb="144" eb="145">
      <t>カ</t>
    </rPh>
    <rPh sb="146" eb="147">
      <t>ム</t>
    </rPh>
    <rPh sb="148" eb="150">
      <t>ギョウセイ</t>
    </rPh>
    <rPh sb="151" eb="153">
      <t>レンケイ</t>
    </rPh>
    <rPh sb="155" eb="157">
      <t>カツドウ</t>
    </rPh>
    <rPh sb="158" eb="160">
      <t>ソクシン</t>
    </rPh>
    <phoneticPr fontId="5"/>
  </si>
  <si>
    <t>　平成28年4月に、2つの病院を統合し、移転、新築開院したため減価償却率が低くなっている。１床当たり有形固定資産は、旧２病院の有形固定資産を有しているため高くなっている。</t>
    <rPh sb="1" eb="3">
      <t>ヘイセイ</t>
    </rPh>
    <rPh sb="5" eb="6">
      <t>ネン</t>
    </rPh>
    <rPh sb="7" eb="8">
      <t>ガツ</t>
    </rPh>
    <rPh sb="13" eb="15">
      <t>ビョウイン</t>
    </rPh>
    <rPh sb="16" eb="18">
      <t>トウゴウ</t>
    </rPh>
    <rPh sb="20" eb="22">
      <t>イテン</t>
    </rPh>
    <rPh sb="23" eb="25">
      <t>シンチク</t>
    </rPh>
    <rPh sb="25" eb="27">
      <t>カイイン</t>
    </rPh>
    <rPh sb="31" eb="33">
      <t>ゲンカ</t>
    </rPh>
    <rPh sb="33" eb="35">
      <t>ショウキャク</t>
    </rPh>
    <rPh sb="35" eb="36">
      <t>リツ</t>
    </rPh>
    <rPh sb="37" eb="38">
      <t>ヒク</t>
    </rPh>
    <rPh sb="46" eb="47">
      <t>ショウ</t>
    </rPh>
    <rPh sb="47" eb="48">
      <t>ア</t>
    </rPh>
    <rPh sb="50" eb="52">
      <t>ユウケイ</t>
    </rPh>
    <rPh sb="52" eb="54">
      <t>コテイ</t>
    </rPh>
    <rPh sb="54" eb="56">
      <t>シサン</t>
    </rPh>
    <rPh sb="58" eb="59">
      <t>キュウ</t>
    </rPh>
    <rPh sb="60" eb="62">
      <t>ビョウイン</t>
    </rPh>
    <rPh sb="63" eb="65">
      <t>ユウケイ</t>
    </rPh>
    <rPh sb="65" eb="67">
      <t>コテイ</t>
    </rPh>
    <rPh sb="67" eb="69">
      <t>シサン</t>
    </rPh>
    <rPh sb="70" eb="71">
      <t>ユウ</t>
    </rPh>
    <rPh sb="77" eb="78">
      <t>タカ</t>
    </rPh>
    <phoneticPr fontId="5"/>
  </si>
  <si>
    <t>　医療資源の集約化と医療機能の向上を主な目的として統合した初年度は、高い病床利用率を維持し、順調なスタートを切ることが出来ました。今後は、病院改革プランに基づき、収益、費用双方の効率性を高め黒字化を目指します。</t>
    <rPh sb="1" eb="3">
      <t>イリョウ</t>
    </rPh>
    <rPh sb="3" eb="5">
      <t>シゲン</t>
    </rPh>
    <rPh sb="6" eb="9">
      <t>シュウヤクカ</t>
    </rPh>
    <rPh sb="10" eb="12">
      <t>イリョウ</t>
    </rPh>
    <rPh sb="12" eb="14">
      <t>キノウ</t>
    </rPh>
    <rPh sb="15" eb="17">
      <t>コウジョウ</t>
    </rPh>
    <rPh sb="18" eb="19">
      <t>オモ</t>
    </rPh>
    <rPh sb="20" eb="22">
      <t>モクテキ</t>
    </rPh>
    <rPh sb="25" eb="27">
      <t>トウゴウ</t>
    </rPh>
    <rPh sb="29" eb="32">
      <t>ショネンド</t>
    </rPh>
    <rPh sb="34" eb="35">
      <t>タカ</t>
    </rPh>
    <rPh sb="36" eb="38">
      <t>ビョウショウ</t>
    </rPh>
    <rPh sb="38" eb="41">
      <t>リヨウリツ</t>
    </rPh>
    <rPh sb="42" eb="44">
      <t>イジ</t>
    </rPh>
    <rPh sb="46" eb="48">
      <t>ジュンチョウ</t>
    </rPh>
    <rPh sb="54" eb="55">
      <t>キ</t>
    </rPh>
    <rPh sb="59" eb="61">
      <t>デキ</t>
    </rPh>
    <rPh sb="65" eb="67">
      <t>コンゴ</t>
    </rPh>
    <rPh sb="77" eb="78">
      <t>モト</t>
    </rPh>
    <rPh sb="81" eb="83">
      <t>シュウエキ</t>
    </rPh>
    <rPh sb="84" eb="86">
      <t>ヒヨウ</t>
    </rPh>
    <rPh sb="86" eb="88">
      <t>ソウホウ</t>
    </rPh>
    <rPh sb="89" eb="92">
      <t>コウリツセイ</t>
    </rPh>
    <rPh sb="93" eb="94">
      <t>タカ</t>
    </rPh>
    <rPh sb="95" eb="97">
      <t>クロジ</t>
    </rPh>
    <rPh sb="97" eb="98">
      <t>カ</t>
    </rPh>
    <rPh sb="99" eb="101">
      <t>メザ</t>
    </rPh>
    <phoneticPr fontId="5"/>
  </si>
  <si>
    <t xml:space="preserve"> ①経常収支比率、②医業収支比率について平均を下回っている要因は、開院時の患者移送のための入院制限による影響です。③累積欠損金比率が平均より大きく上回っている要因は、旧病院からの累積分が上乗せされているためで今後黒字化を目指し改善していきます。高い病床利用率を維持するとともに、入院・外来収益については、断らない救急体制の維持・継続と併せ、医療機能の向上を図り改善に努めます。また、業務の効率性を高めることで職員給与比率の低減を目指します。</t>
    <rPh sb="2" eb="4">
      <t>ケイジョウ</t>
    </rPh>
    <rPh sb="4" eb="6">
      <t>シュウシ</t>
    </rPh>
    <rPh sb="6" eb="8">
      <t>ヒリツ</t>
    </rPh>
    <rPh sb="10" eb="12">
      <t>イギョウ</t>
    </rPh>
    <rPh sb="12" eb="14">
      <t>シュウシ</t>
    </rPh>
    <rPh sb="14" eb="16">
      <t>ヒリツ</t>
    </rPh>
    <rPh sb="20" eb="22">
      <t>ヘイキン</t>
    </rPh>
    <rPh sb="23" eb="25">
      <t>シタマワ</t>
    </rPh>
    <rPh sb="29" eb="31">
      <t>ヨウイン</t>
    </rPh>
    <rPh sb="33" eb="35">
      <t>カイイン</t>
    </rPh>
    <rPh sb="35" eb="36">
      <t>ジ</t>
    </rPh>
    <rPh sb="37" eb="39">
      <t>カンジャ</t>
    </rPh>
    <rPh sb="39" eb="41">
      <t>イソウ</t>
    </rPh>
    <rPh sb="45" eb="47">
      <t>ニュウイン</t>
    </rPh>
    <rPh sb="47" eb="49">
      <t>セイゲン</t>
    </rPh>
    <rPh sb="52" eb="54">
      <t>エイキョウ</t>
    </rPh>
    <rPh sb="58" eb="60">
      <t>ルイセキ</t>
    </rPh>
    <rPh sb="60" eb="62">
      <t>ケッソン</t>
    </rPh>
    <rPh sb="62" eb="63">
      <t>キン</t>
    </rPh>
    <rPh sb="63" eb="65">
      <t>ヒリツ</t>
    </rPh>
    <rPh sb="66" eb="68">
      <t>ヘイキン</t>
    </rPh>
    <rPh sb="70" eb="71">
      <t>オオ</t>
    </rPh>
    <rPh sb="73" eb="75">
      <t>ウワマワ</t>
    </rPh>
    <rPh sb="79" eb="81">
      <t>ヨウイン</t>
    </rPh>
    <rPh sb="83" eb="86">
      <t>キュウビョウイン</t>
    </rPh>
    <rPh sb="91" eb="92">
      <t>ブン</t>
    </rPh>
    <rPh sb="93" eb="95">
      <t>ウワノ</t>
    </rPh>
    <rPh sb="104" eb="106">
      <t>コンゴ</t>
    </rPh>
    <rPh sb="106" eb="108">
      <t>クロジ</t>
    </rPh>
    <rPh sb="108" eb="109">
      <t>カ</t>
    </rPh>
    <rPh sb="110" eb="112">
      <t>メザ</t>
    </rPh>
    <rPh sb="113" eb="115">
      <t>カイゼン</t>
    </rPh>
    <rPh sb="122" eb="123">
      <t>タカ</t>
    </rPh>
    <rPh sb="124" eb="126">
      <t>ビョウショウ</t>
    </rPh>
    <rPh sb="126" eb="129">
      <t>リヨウリツ</t>
    </rPh>
    <rPh sb="130" eb="132">
      <t>イジ</t>
    </rPh>
    <rPh sb="139" eb="141">
      <t>ニュウイン</t>
    </rPh>
    <rPh sb="142" eb="144">
      <t>ガイライ</t>
    </rPh>
    <rPh sb="144" eb="146">
      <t>シュウエキ</t>
    </rPh>
    <rPh sb="152" eb="153">
      <t>コトワ</t>
    </rPh>
    <rPh sb="156" eb="158">
      <t>キュウキュウ</t>
    </rPh>
    <rPh sb="158" eb="160">
      <t>タイセイ</t>
    </rPh>
    <rPh sb="161" eb="163">
      <t>イジ</t>
    </rPh>
    <rPh sb="164" eb="166">
      <t>ケイゾク</t>
    </rPh>
    <rPh sb="167" eb="168">
      <t>アワ</t>
    </rPh>
    <rPh sb="170" eb="172">
      <t>イリョウ</t>
    </rPh>
    <rPh sb="172" eb="174">
      <t>キノウ</t>
    </rPh>
    <rPh sb="175" eb="177">
      <t>コウジョウ</t>
    </rPh>
    <rPh sb="178" eb="179">
      <t>ハカ</t>
    </rPh>
    <rPh sb="180" eb="182">
      <t>カイゼン</t>
    </rPh>
    <rPh sb="183" eb="184">
      <t>ツト</t>
    </rPh>
    <rPh sb="191" eb="193">
      <t>ギョウム</t>
    </rPh>
    <rPh sb="194" eb="197">
      <t>コウリツセイ</t>
    </rPh>
    <rPh sb="198" eb="199">
      <t>タカ</t>
    </rPh>
    <rPh sb="204" eb="206">
      <t>ショクイン</t>
    </rPh>
    <rPh sb="206" eb="208">
      <t>キュウヨ</t>
    </rPh>
    <rPh sb="208" eb="210">
      <t>ヒリツ</t>
    </rPh>
    <rPh sb="211" eb="213">
      <t>テイゲン</t>
    </rPh>
    <rPh sb="214" eb="21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</si>
</sst>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84.5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405696"/>
        <c:axId val="89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405696"/>
        <c:axId val="89420160"/>
      </c:lineChart>
      <c:dateAx>
        <c:axId val="89405696"/>
        <c:scaling>
          <c:orientation val="minMax"/>
        </c:scaling>
        <c:delete val="1"/>
        <c:axPos val="b"/>
        <c:numFmt formatCode="ge" sourceLinked="1"/>
        <c:majorTickMark val="none"/>
        <c:minorTickMark val="none"/>
        <c:tickLblPos val="none"/>
        <c:crossAx val="89420160"/>
        <c:crosses val="autoZero"/>
        <c:auto val="1"/>
        <c:lblOffset val="100"/>
        <c:baseTimeUnit val="years"/>
      </c:dateAx>
      <c:valAx>
        <c:axId val="894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135.19999999999999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319104"/>
        <c:axId val="903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319104"/>
        <c:axId val="90325376"/>
      </c:lineChart>
      <c:dateAx>
        <c:axId val="90319104"/>
        <c:scaling>
          <c:orientation val="minMax"/>
        </c:scaling>
        <c:delete val="1"/>
        <c:axPos val="b"/>
        <c:numFmt formatCode="ge" sourceLinked="1"/>
        <c:majorTickMark val="none"/>
        <c:minorTickMark val="none"/>
        <c:tickLblPos val="none"/>
        <c:crossAx val="90325376"/>
        <c:crosses val="autoZero"/>
        <c:auto val="1"/>
        <c:lblOffset val="100"/>
        <c:baseTimeUnit val="years"/>
      </c:dateAx>
      <c:valAx>
        <c:axId val="903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81.2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0363776"/>
        <c:axId val="903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0363776"/>
        <c:axId val="90378240"/>
      </c:lineChart>
      <c:dateAx>
        <c:axId val="90363776"/>
        <c:scaling>
          <c:orientation val="minMax"/>
        </c:scaling>
        <c:delete val="1"/>
        <c:axPos val="b"/>
        <c:numFmt formatCode="ge" sourceLinked="1"/>
        <c:majorTickMark val="none"/>
        <c:minorTickMark val="none"/>
        <c:tickLblPos val="none"/>
        <c:crossAx val="90378240"/>
        <c:crosses val="autoZero"/>
        <c:auto val="1"/>
        <c:lblOffset val="100"/>
        <c:baseTimeUnit val="years"/>
      </c:dateAx>
      <c:valAx>
        <c:axId val="9037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0409984"/>
        <c:axId val="90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0409984"/>
        <c:axId val="90424448"/>
      </c:lineChart>
      <c:dateAx>
        <c:axId val="90409984"/>
        <c:scaling>
          <c:orientation val="minMax"/>
        </c:scaling>
        <c:delete val="1"/>
        <c:axPos val="b"/>
        <c:numFmt formatCode="ge" sourceLinked="1"/>
        <c:majorTickMark val="none"/>
        <c:minorTickMark val="none"/>
        <c:tickLblPos val="none"/>
        <c:crossAx val="90424448"/>
        <c:crosses val="autoZero"/>
        <c:auto val="1"/>
        <c:lblOffset val="100"/>
        <c:baseTimeUnit val="years"/>
      </c:dateAx>
      <c:valAx>
        <c:axId val="904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04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40.200000000000003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467328"/>
        <c:axId val="904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467328"/>
        <c:axId val="90469504"/>
      </c:lineChart>
      <c:dateAx>
        <c:axId val="90467328"/>
        <c:scaling>
          <c:orientation val="minMax"/>
        </c:scaling>
        <c:delete val="1"/>
        <c:axPos val="b"/>
        <c:numFmt formatCode="ge" sourceLinked="1"/>
        <c:majorTickMark val="none"/>
        <c:minorTickMark val="none"/>
        <c:tickLblPos val="none"/>
        <c:crossAx val="90469504"/>
        <c:crosses val="autoZero"/>
        <c:auto val="1"/>
        <c:lblOffset val="100"/>
        <c:baseTimeUnit val="years"/>
      </c:dateAx>
      <c:valAx>
        <c:axId val="904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53.8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3781376"/>
        <c:axId val="1137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3781376"/>
        <c:axId val="113787648"/>
      </c:lineChart>
      <c:dateAx>
        <c:axId val="113781376"/>
        <c:scaling>
          <c:orientation val="minMax"/>
        </c:scaling>
        <c:delete val="1"/>
        <c:axPos val="b"/>
        <c:numFmt formatCode="ge" sourceLinked="1"/>
        <c:majorTickMark val="none"/>
        <c:minorTickMark val="none"/>
        <c:tickLblPos val="none"/>
        <c:crossAx val="113787648"/>
        <c:crosses val="autoZero"/>
        <c:auto val="1"/>
        <c:lblOffset val="100"/>
        <c:baseTimeUnit val="years"/>
      </c:dateAx>
      <c:valAx>
        <c:axId val="1137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68115297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3821952"/>
        <c:axId val="1138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3821952"/>
        <c:axId val="113828224"/>
      </c:lineChart>
      <c:dateAx>
        <c:axId val="113821952"/>
        <c:scaling>
          <c:orientation val="minMax"/>
        </c:scaling>
        <c:delete val="1"/>
        <c:axPos val="b"/>
        <c:numFmt formatCode="ge" sourceLinked="1"/>
        <c:majorTickMark val="none"/>
        <c:minorTickMark val="none"/>
        <c:tickLblPos val="none"/>
        <c:crossAx val="113828224"/>
        <c:crosses val="autoZero"/>
        <c:auto val="1"/>
        <c:lblOffset val="100"/>
        <c:baseTimeUnit val="years"/>
      </c:dateAx>
      <c:valAx>
        <c:axId val="11382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8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18.7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481216"/>
        <c:axId val="113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481216"/>
        <c:axId val="113483136"/>
      </c:lineChart>
      <c:dateAx>
        <c:axId val="113481216"/>
        <c:scaling>
          <c:orientation val="minMax"/>
        </c:scaling>
        <c:delete val="1"/>
        <c:axPos val="b"/>
        <c:numFmt formatCode="ge" sourceLinked="1"/>
        <c:majorTickMark val="none"/>
        <c:minorTickMark val="none"/>
        <c:tickLblPos val="none"/>
        <c:crossAx val="113483136"/>
        <c:crosses val="autoZero"/>
        <c:auto val="1"/>
        <c:lblOffset val="100"/>
        <c:baseTimeUnit val="years"/>
      </c:dateAx>
      <c:valAx>
        <c:axId val="11348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8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68.400000000000006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3107584"/>
        <c:axId val="103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3107584"/>
        <c:axId val="103109760"/>
      </c:lineChart>
      <c:dateAx>
        <c:axId val="103107584"/>
        <c:scaling>
          <c:orientation val="minMax"/>
        </c:scaling>
        <c:delete val="1"/>
        <c:axPos val="b"/>
        <c:numFmt formatCode="ge" sourceLinked="1"/>
        <c:majorTickMark val="none"/>
        <c:minorTickMark val="none"/>
        <c:tickLblPos val="none"/>
        <c:crossAx val="103109760"/>
        <c:crosses val="autoZero"/>
        <c:auto val="1"/>
        <c:lblOffset val="100"/>
        <c:baseTimeUnit val="years"/>
      </c:dateAx>
      <c:valAx>
        <c:axId val="10310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0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11710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3131776"/>
        <c:axId val="1031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3131776"/>
        <c:axId val="103146240"/>
      </c:lineChart>
      <c:dateAx>
        <c:axId val="103131776"/>
        <c:scaling>
          <c:orientation val="minMax"/>
        </c:scaling>
        <c:delete val="1"/>
        <c:axPos val="b"/>
        <c:numFmt formatCode="ge" sourceLinked="1"/>
        <c:majorTickMark val="none"/>
        <c:minorTickMark val="none"/>
        <c:tickLblPos val="none"/>
        <c:crossAx val="103146240"/>
        <c:crosses val="autoZero"/>
        <c:auto val="1"/>
        <c:lblOffset val="100"/>
        <c:baseTimeUnit val="years"/>
      </c:dateAx>
      <c:valAx>
        <c:axId val="10314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13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40156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201024"/>
        <c:axId val="1032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201024"/>
        <c:axId val="103203200"/>
      </c:lineChart>
      <c:dateAx>
        <c:axId val="103201024"/>
        <c:scaling>
          <c:orientation val="minMax"/>
        </c:scaling>
        <c:delete val="1"/>
        <c:axPos val="b"/>
        <c:numFmt formatCode="ge" sourceLinked="1"/>
        <c:majorTickMark val="none"/>
        <c:minorTickMark val="none"/>
        <c:tickLblPos val="none"/>
        <c:crossAx val="103203200"/>
        <c:crosses val="autoZero"/>
        <c:auto val="1"/>
        <c:lblOffset val="100"/>
        <c:baseTimeUnit val="years"/>
      </c:dateAx>
      <c:valAx>
        <c:axId val="10320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20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石川県加賀市　加賀市医療センター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68699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26629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t="str">
        <f>データ!AJ7</f>
        <v>-</v>
      </c>
      <c r="AU33" s="123"/>
      <c r="AV33" s="123"/>
      <c r="AW33" s="123"/>
      <c r="AX33" s="123"/>
      <c r="AY33" s="123"/>
      <c r="AZ33" s="123"/>
      <c r="BA33" s="123"/>
      <c r="BB33" s="123"/>
      <c r="BC33" s="123"/>
      <c r="BD33" s="123"/>
      <c r="BE33" s="123"/>
      <c r="BF33" s="123"/>
      <c r="BG33" s="123"/>
      <c r="BH33" s="124"/>
      <c r="BI33" s="122" t="str">
        <f>データ!AK7</f>
        <v>-</v>
      </c>
      <c r="BJ33" s="123"/>
      <c r="BK33" s="123"/>
      <c r="BL33" s="123"/>
      <c r="BM33" s="123"/>
      <c r="BN33" s="123"/>
      <c r="BO33" s="123"/>
      <c r="BP33" s="123"/>
      <c r="BQ33" s="123"/>
      <c r="BR33" s="123"/>
      <c r="BS33" s="123"/>
      <c r="BT33" s="123"/>
      <c r="BU33" s="123"/>
      <c r="BV33" s="123"/>
      <c r="BW33" s="124"/>
      <c r="BX33" s="122">
        <f>データ!AL7</f>
        <v>94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t="str">
        <f>データ!AU7</f>
        <v>-</v>
      </c>
      <c r="EI33" s="123"/>
      <c r="EJ33" s="123"/>
      <c r="EK33" s="123"/>
      <c r="EL33" s="123"/>
      <c r="EM33" s="123"/>
      <c r="EN33" s="123"/>
      <c r="EO33" s="123"/>
      <c r="EP33" s="123"/>
      <c r="EQ33" s="123"/>
      <c r="ER33" s="123"/>
      <c r="ES33" s="123"/>
      <c r="ET33" s="123"/>
      <c r="EU33" s="123"/>
      <c r="EV33" s="124"/>
      <c r="EW33" s="122" t="str">
        <f>データ!AV7</f>
        <v>-</v>
      </c>
      <c r="EX33" s="123"/>
      <c r="EY33" s="123"/>
      <c r="EZ33" s="123"/>
      <c r="FA33" s="123"/>
      <c r="FB33" s="123"/>
      <c r="FC33" s="123"/>
      <c r="FD33" s="123"/>
      <c r="FE33" s="123"/>
      <c r="FF33" s="123"/>
      <c r="FG33" s="123"/>
      <c r="FH33" s="123"/>
      <c r="FI33" s="123"/>
      <c r="FJ33" s="123"/>
      <c r="FK33" s="124"/>
      <c r="FL33" s="122">
        <f>データ!AW7</f>
        <v>81.2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t="str">
        <f>データ!BF7</f>
        <v>-</v>
      </c>
      <c r="HW33" s="123"/>
      <c r="HX33" s="123"/>
      <c r="HY33" s="123"/>
      <c r="HZ33" s="123"/>
      <c r="IA33" s="123"/>
      <c r="IB33" s="123"/>
      <c r="IC33" s="123"/>
      <c r="ID33" s="123"/>
      <c r="IE33" s="123"/>
      <c r="IF33" s="123"/>
      <c r="IG33" s="123"/>
      <c r="IH33" s="123"/>
      <c r="II33" s="123"/>
      <c r="IJ33" s="124"/>
      <c r="IK33" s="122" t="str">
        <f>データ!BG7</f>
        <v>-</v>
      </c>
      <c r="IL33" s="123"/>
      <c r="IM33" s="123"/>
      <c r="IN33" s="123"/>
      <c r="IO33" s="123"/>
      <c r="IP33" s="123"/>
      <c r="IQ33" s="123"/>
      <c r="IR33" s="123"/>
      <c r="IS33" s="123"/>
      <c r="IT33" s="123"/>
      <c r="IU33" s="123"/>
      <c r="IV33" s="123"/>
      <c r="IW33" s="123"/>
      <c r="IX33" s="123"/>
      <c r="IY33" s="124"/>
      <c r="IZ33" s="122">
        <f>データ!BH7</f>
        <v>135.19999999999999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t="str">
        <f>データ!BQ7</f>
        <v>-</v>
      </c>
      <c r="LK33" s="123"/>
      <c r="LL33" s="123"/>
      <c r="LM33" s="123"/>
      <c r="LN33" s="123"/>
      <c r="LO33" s="123"/>
      <c r="LP33" s="123"/>
      <c r="LQ33" s="123"/>
      <c r="LR33" s="123"/>
      <c r="LS33" s="123"/>
      <c r="LT33" s="123"/>
      <c r="LU33" s="123"/>
      <c r="LV33" s="123"/>
      <c r="LW33" s="123"/>
      <c r="LX33" s="124"/>
      <c r="LY33" s="122" t="str">
        <f>データ!BR7</f>
        <v>-</v>
      </c>
      <c r="LZ33" s="123"/>
      <c r="MA33" s="123"/>
      <c r="MB33" s="123"/>
      <c r="MC33" s="123"/>
      <c r="MD33" s="123"/>
      <c r="ME33" s="123"/>
      <c r="MF33" s="123"/>
      <c r="MG33" s="123"/>
      <c r="MH33" s="123"/>
      <c r="MI33" s="123"/>
      <c r="MJ33" s="123"/>
      <c r="MK33" s="123"/>
      <c r="ML33" s="123"/>
      <c r="MM33" s="124"/>
      <c r="MN33" s="122">
        <f>データ!BS7</f>
        <v>84.5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t="str">
        <f>データ!AO7</f>
        <v>-</v>
      </c>
      <c r="AU34" s="123"/>
      <c r="AV34" s="123"/>
      <c r="AW34" s="123"/>
      <c r="AX34" s="123"/>
      <c r="AY34" s="123"/>
      <c r="AZ34" s="123"/>
      <c r="BA34" s="123"/>
      <c r="BB34" s="123"/>
      <c r="BC34" s="123"/>
      <c r="BD34" s="123"/>
      <c r="BE34" s="123"/>
      <c r="BF34" s="123"/>
      <c r="BG34" s="123"/>
      <c r="BH34" s="124"/>
      <c r="BI34" s="122" t="str">
        <f>データ!AP7</f>
        <v>-</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t="str">
        <f>データ!AZ7</f>
        <v>-</v>
      </c>
      <c r="EI34" s="123"/>
      <c r="EJ34" s="123"/>
      <c r="EK34" s="123"/>
      <c r="EL34" s="123"/>
      <c r="EM34" s="123"/>
      <c r="EN34" s="123"/>
      <c r="EO34" s="123"/>
      <c r="EP34" s="123"/>
      <c r="EQ34" s="123"/>
      <c r="ER34" s="123"/>
      <c r="ES34" s="123"/>
      <c r="ET34" s="123"/>
      <c r="EU34" s="123"/>
      <c r="EV34" s="124"/>
      <c r="EW34" s="122" t="str">
        <f>データ!BA7</f>
        <v>-</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t="str">
        <f>データ!BK7</f>
        <v>-</v>
      </c>
      <c r="HW34" s="123"/>
      <c r="HX34" s="123"/>
      <c r="HY34" s="123"/>
      <c r="HZ34" s="123"/>
      <c r="IA34" s="123"/>
      <c r="IB34" s="123"/>
      <c r="IC34" s="123"/>
      <c r="ID34" s="123"/>
      <c r="IE34" s="123"/>
      <c r="IF34" s="123"/>
      <c r="IG34" s="123"/>
      <c r="IH34" s="123"/>
      <c r="II34" s="123"/>
      <c r="IJ34" s="124"/>
      <c r="IK34" s="122" t="str">
        <f>データ!BL7</f>
        <v>-</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t="str">
        <f>データ!BV7</f>
        <v>-</v>
      </c>
      <c r="LK34" s="123"/>
      <c r="LL34" s="123"/>
      <c r="LM34" s="123"/>
      <c r="LN34" s="123"/>
      <c r="LO34" s="123"/>
      <c r="LP34" s="123"/>
      <c r="LQ34" s="123"/>
      <c r="LR34" s="123"/>
      <c r="LS34" s="123"/>
      <c r="LT34" s="123"/>
      <c r="LU34" s="123"/>
      <c r="LV34" s="123"/>
      <c r="LW34" s="123"/>
      <c r="LX34" s="124"/>
      <c r="LY34" s="122" t="str">
        <f>データ!BW7</f>
        <v>-</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t="str">
        <f>データ!CB7</f>
        <v>-</v>
      </c>
      <c r="AU55" s="127"/>
      <c r="AV55" s="127"/>
      <c r="AW55" s="127"/>
      <c r="AX55" s="127"/>
      <c r="AY55" s="127"/>
      <c r="AZ55" s="127"/>
      <c r="BA55" s="127"/>
      <c r="BB55" s="127"/>
      <c r="BC55" s="127"/>
      <c r="BD55" s="127"/>
      <c r="BE55" s="127"/>
      <c r="BF55" s="127"/>
      <c r="BG55" s="127"/>
      <c r="BH55" s="128"/>
      <c r="BI55" s="126" t="str">
        <f>データ!CC7</f>
        <v>-</v>
      </c>
      <c r="BJ55" s="127"/>
      <c r="BK55" s="127"/>
      <c r="BL55" s="127"/>
      <c r="BM55" s="127"/>
      <c r="BN55" s="127"/>
      <c r="BO55" s="127"/>
      <c r="BP55" s="127"/>
      <c r="BQ55" s="127"/>
      <c r="BR55" s="127"/>
      <c r="BS55" s="127"/>
      <c r="BT55" s="127"/>
      <c r="BU55" s="127"/>
      <c r="BV55" s="127"/>
      <c r="BW55" s="128"/>
      <c r="BX55" s="126">
        <f>データ!CD7</f>
        <v>40156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t="str">
        <f>データ!CM7</f>
        <v>-</v>
      </c>
      <c r="EI55" s="127"/>
      <c r="EJ55" s="127"/>
      <c r="EK55" s="127"/>
      <c r="EL55" s="127"/>
      <c r="EM55" s="127"/>
      <c r="EN55" s="127"/>
      <c r="EO55" s="127"/>
      <c r="EP55" s="127"/>
      <c r="EQ55" s="127"/>
      <c r="ER55" s="127"/>
      <c r="ES55" s="127"/>
      <c r="ET55" s="127"/>
      <c r="EU55" s="127"/>
      <c r="EV55" s="128"/>
      <c r="EW55" s="126" t="str">
        <f>データ!CN7</f>
        <v>-</v>
      </c>
      <c r="EX55" s="127"/>
      <c r="EY55" s="127"/>
      <c r="EZ55" s="127"/>
      <c r="FA55" s="127"/>
      <c r="FB55" s="127"/>
      <c r="FC55" s="127"/>
      <c r="FD55" s="127"/>
      <c r="FE55" s="127"/>
      <c r="FF55" s="127"/>
      <c r="FG55" s="127"/>
      <c r="FH55" s="127"/>
      <c r="FI55" s="127"/>
      <c r="FJ55" s="127"/>
      <c r="FK55" s="128"/>
      <c r="FL55" s="126">
        <f>データ!CO7</f>
        <v>11710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t="str">
        <f>データ!CX7</f>
        <v>-</v>
      </c>
      <c r="HW55" s="123"/>
      <c r="HX55" s="123"/>
      <c r="HY55" s="123"/>
      <c r="HZ55" s="123"/>
      <c r="IA55" s="123"/>
      <c r="IB55" s="123"/>
      <c r="IC55" s="123"/>
      <c r="ID55" s="123"/>
      <c r="IE55" s="123"/>
      <c r="IF55" s="123"/>
      <c r="IG55" s="123"/>
      <c r="IH55" s="123"/>
      <c r="II55" s="123"/>
      <c r="IJ55" s="124"/>
      <c r="IK55" s="122" t="str">
        <f>データ!CY7</f>
        <v>-</v>
      </c>
      <c r="IL55" s="123"/>
      <c r="IM55" s="123"/>
      <c r="IN55" s="123"/>
      <c r="IO55" s="123"/>
      <c r="IP55" s="123"/>
      <c r="IQ55" s="123"/>
      <c r="IR55" s="123"/>
      <c r="IS55" s="123"/>
      <c r="IT55" s="123"/>
      <c r="IU55" s="123"/>
      <c r="IV55" s="123"/>
      <c r="IW55" s="123"/>
      <c r="IX55" s="123"/>
      <c r="IY55" s="124"/>
      <c r="IZ55" s="122">
        <f>データ!CZ7</f>
        <v>68.400000000000006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t="str">
        <f>データ!DI7</f>
        <v>-</v>
      </c>
      <c r="LK55" s="123"/>
      <c r="LL55" s="123"/>
      <c r="LM55" s="123"/>
      <c r="LN55" s="123"/>
      <c r="LO55" s="123"/>
      <c r="LP55" s="123"/>
      <c r="LQ55" s="123"/>
      <c r="LR55" s="123"/>
      <c r="LS55" s="123"/>
      <c r="LT55" s="123"/>
      <c r="LU55" s="123"/>
      <c r="LV55" s="123"/>
      <c r="LW55" s="123"/>
      <c r="LX55" s="124"/>
      <c r="LY55" s="122" t="str">
        <f>データ!DJ7</f>
        <v>-</v>
      </c>
      <c r="LZ55" s="123"/>
      <c r="MA55" s="123"/>
      <c r="MB55" s="123"/>
      <c r="MC55" s="123"/>
      <c r="MD55" s="123"/>
      <c r="ME55" s="123"/>
      <c r="MF55" s="123"/>
      <c r="MG55" s="123"/>
      <c r="MH55" s="123"/>
      <c r="MI55" s="123"/>
      <c r="MJ55" s="123"/>
      <c r="MK55" s="123"/>
      <c r="ML55" s="123"/>
      <c r="MM55" s="124"/>
      <c r="MN55" s="122">
        <f>データ!DK7</f>
        <v>18.7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t="str">
        <f>データ!CG7</f>
        <v>-</v>
      </c>
      <c r="AU56" s="127"/>
      <c r="AV56" s="127"/>
      <c r="AW56" s="127"/>
      <c r="AX56" s="127"/>
      <c r="AY56" s="127"/>
      <c r="AZ56" s="127"/>
      <c r="BA56" s="127"/>
      <c r="BB56" s="127"/>
      <c r="BC56" s="127"/>
      <c r="BD56" s="127"/>
      <c r="BE56" s="127"/>
      <c r="BF56" s="127"/>
      <c r="BG56" s="127"/>
      <c r="BH56" s="128"/>
      <c r="BI56" s="126" t="str">
        <f>データ!CH7</f>
        <v>-</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t="str">
        <f>データ!CR7</f>
        <v>-</v>
      </c>
      <c r="EI56" s="127"/>
      <c r="EJ56" s="127"/>
      <c r="EK56" s="127"/>
      <c r="EL56" s="127"/>
      <c r="EM56" s="127"/>
      <c r="EN56" s="127"/>
      <c r="EO56" s="127"/>
      <c r="EP56" s="127"/>
      <c r="EQ56" s="127"/>
      <c r="ER56" s="127"/>
      <c r="ES56" s="127"/>
      <c r="ET56" s="127"/>
      <c r="EU56" s="127"/>
      <c r="EV56" s="128"/>
      <c r="EW56" s="126" t="str">
        <f>データ!CS7</f>
        <v>-</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t="str">
        <f>データ!DC7</f>
        <v>-</v>
      </c>
      <c r="HW56" s="123"/>
      <c r="HX56" s="123"/>
      <c r="HY56" s="123"/>
      <c r="HZ56" s="123"/>
      <c r="IA56" s="123"/>
      <c r="IB56" s="123"/>
      <c r="IC56" s="123"/>
      <c r="ID56" s="123"/>
      <c r="IE56" s="123"/>
      <c r="IF56" s="123"/>
      <c r="IG56" s="123"/>
      <c r="IH56" s="123"/>
      <c r="II56" s="123"/>
      <c r="IJ56" s="124"/>
      <c r="IK56" s="122" t="str">
        <f>データ!DD7</f>
        <v>-</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t="str">
        <f>データ!DN7</f>
        <v>-</v>
      </c>
      <c r="LK56" s="123"/>
      <c r="LL56" s="123"/>
      <c r="LM56" s="123"/>
      <c r="LN56" s="123"/>
      <c r="LO56" s="123"/>
      <c r="LP56" s="123"/>
      <c r="LQ56" s="123"/>
      <c r="LR56" s="123"/>
      <c r="LS56" s="123"/>
      <c r="LT56" s="123"/>
      <c r="LU56" s="123"/>
      <c r="LV56" s="123"/>
      <c r="LW56" s="123"/>
      <c r="LX56" s="124"/>
      <c r="LY56" s="122" t="str">
        <f>データ!DO7</f>
        <v>-</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t="str">
        <f>データ!DT7</f>
        <v>-</v>
      </c>
      <c r="BH79" s="136"/>
      <c r="BI79" s="136"/>
      <c r="BJ79" s="136"/>
      <c r="BK79" s="136"/>
      <c r="BL79" s="136"/>
      <c r="BM79" s="136"/>
      <c r="BN79" s="136"/>
      <c r="BO79" s="136"/>
      <c r="BP79" s="136"/>
      <c r="BQ79" s="136"/>
      <c r="BR79" s="136"/>
      <c r="BS79" s="136"/>
      <c r="BT79" s="136"/>
      <c r="BU79" s="136"/>
      <c r="BV79" s="136"/>
      <c r="BW79" s="136"/>
      <c r="BX79" s="136"/>
      <c r="BY79" s="136"/>
      <c r="BZ79" s="136" t="str">
        <f>データ!DU7</f>
        <v>-</v>
      </c>
      <c r="CA79" s="136"/>
      <c r="CB79" s="136"/>
      <c r="CC79" s="136"/>
      <c r="CD79" s="136"/>
      <c r="CE79" s="136"/>
      <c r="CF79" s="136"/>
      <c r="CG79" s="136"/>
      <c r="CH79" s="136"/>
      <c r="CI79" s="136"/>
      <c r="CJ79" s="136"/>
      <c r="CK79" s="136"/>
      <c r="CL79" s="136"/>
      <c r="CM79" s="136"/>
      <c r="CN79" s="136"/>
      <c r="CO79" s="136"/>
      <c r="CP79" s="136"/>
      <c r="CQ79" s="136"/>
      <c r="CR79" s="136"/>
      <c r="CS79" s="136">
        <f>データ!DV7</f>
        <v>40.200000000000003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t="str">
        <f>データ!EE7</f>
        <v>-</v>
      </c>
      <c r="GB79" s="136"/>
      <c r="GC79" s="136"/>
      <c r="GD79" s="136"/>
      <c r="GE79" s="136"/>
      <c r="GF79" s="136"/>
      <c r="GG79" s="136"/>
      <c r="GH79" s="136"/>
      <c r="GI79" s="136"/>
      <c r="GJ79" s="136"/>
      <c r="GK79" s="136"/>
      <c r="GL79" s="136"/>
      <c r="GM79" s="136"/>
      <c r="GN79" s="136"/>
      <c r="GO79" s="136"/>
      <c r="GP79" s="136"/>
      <c r="GQ79" s="136"/>
      <c r="GR79" s="136"/>
      <c r="GS79" s="136"/>
      <c r="GT79" s="136" t="str">
        <f>データ!EF7</f>
        <v>-</v>
      </c>
      <c r="GU79" s="136"/>
      <c r="GV79" s="136"/>
      <c r="GW79" s="136"/>
      <c r="GX79" s="136"/>
      <c r="GY79" s="136"/>
      <c r="GZ79" s="136"/>
      <c r="HA79" s="136"/>
      <c r="HB79" s="136"/>
      <c r="HC79" s="136"/>
      <c r="HD79" s="136"/>
      <c r="HE79" s="136"/>
      <c r="HF79" s="136"/>
      <c r="HG79" s="136"/>
      <c r="HH79" s="136"/>
      <c r="HI79" s="136"/>
      <c r="HJ79" s="136"/>
      <c r="HK79" s="136"/>
      <c r="HL79" s="136"/>
      <c r="HM79" s="136">
        <f>データ!EG7</f>
        <v>53.8</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t="str">
        <f>データ!EP7</f>
        <v>-</v>
      </c>
      <c r="KW79" s="131"/>
      <c r="KX79" s="131"/>
      <c r="KY79" s="131"/>
      <c r="KZ79" s="131"/>
      <c r="LA79" s="131"/>
      <c r="LB79" s="131"/>
      <c r="LC79" s="131"/>
      <c r="LD79" s="131"/>
      <c r="LE79" s="131"/>
      <c r="LF79" s="131"/>
      <c r="LG79" s="131"/>
      <c r="LH79" s="131"/>
      <c r="LI79" s="131"/>
      <c r="LJ79" s="131"/>
      <c r="LK79" s="131"/>
      <c r="LL79" s="131"/>
      <c r="LM79" s="131"/>
      <c r="LN79" s="131"/>
      <c r="LO79" s="131" t="str">
        <f>データ!EQ7</f>
        <v>-</v>
      </c>
      <c r="LP79" s="131"/>
      <c r="LQ79" s="131"/>
      <c r="LR79" s="131"/>
      <c r="LS79" s="131"/>
      <c r="LT79" s="131"/>
      <c r="LU79" s="131"/>
      <c r="LV79" s="131"/>
      <c r="LW79" s="131"/>
      <c r="LX79" s="131"/>
      <c r="LY79" s="131"/>
      <c r="LZ79" s="131"/>
      <c r="MA79" s="131"/>
      <c r="MB79" s="131"/>
      <c r="MC79" s="131"/>
      <c r="MD79" s="131"/>
      <c r="ME79" s="131"/>
      <c r="MF79" s="131"/>
      <c r="MG79" s="131"/>
      <c r="MH79" s="131">
        <f>データ!ER7</f>
        <v>68115297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t="str">
        <f>データ!DY7</f>
        <v>-</v>
      </c>
      <c r="BH80" s="136"/>
      <c r="BI80" s="136"/>
      <c r="BJ80" s="136"/>
      <c r="BK80" s="136"/>
      <c r="BL80" s="136"/>
      <c r="BM80" s="136"/>
      <c r="BN80" s="136"/>
      <c r="BO80" s="136"/>
      <c r="BP80" s="136"/>
      <c r="BQ80" s="136"/>
      <c r="BR80" s="136"/>
      <c r="BS80" s="136"/>
      <c r="BT80" s="136"/>
      <c r="BU80" s="136"/>
      <c r="BV80" s="136"/>
      <c r="BW80" s="136"/>
      <c r="BX80" s="136"/>
      <c r="BY80" s="136"/>
      <c r="BZ80" s="136" t="str">
        <f>データ!DZ7</f>
        <v>-</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t="str">
        <f>データ!EJ7</f>
        <v>-</v>
      </c>
      <c r="GB80" s="136"/>
      <c r="GC80" s="136"/>
      <c r="GD80" s="136"/>
      <c r="GE80" s="136"/>
      <c r="GF80" s="136"/>
      <c r="GG80" s="136"/>
      <c r="GH80" s="136"/>
      <c r="GI80" s="136"/>
      <c r="GJ80" s="136"/>
      <c r="GK80" s="136"/>
      <c r="GL80" s="136"/>
      <c r="GM80" s="136"/>
      <c r="GN80" s="136"/>
      <c r="GO80" s="136"/>
      <c r="GP80" s="136"/>
      <c r="GQ80" s="136"/>
      <c r="GR80" s="136"/>
      <c r="GS80" s="136"/>
      <c r="GT80" s="136" t="str">
        <f>データ!EK7</f>
        <v>-</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t="str">
        <f>データ!EU7</f>
        <v>-</v>
      </c>
      <c r="KW80" s="131"/>
      <c r="KX80" s="131"/>
      <c r="KY80" s="131"/>
      <c r="KZ80" s="131"/>
      <c r="LA80" s="131"/>
      <c r="LB80" s="131"/>
      <c r="LC80" s="131"/>
      <c r="LD80" s="131"/>
      <c r="LE80" s="131"/>
      <c r="LF80" s="131"/>
      <c r="LG80" s="131"/>
      <c r="LH80" s="131"/>
      <c r="LI80" s="131"/>
      <c r="LJ80" s="131"/>
      <c r="LK80" s="131"/>
      <c r="LL80" s="131"/>
      <c r="LM80" s="131"/>
      <c r="LN80" s="131"/>
      <c r="LO80" s="131" t="str">
        <f>データ!EV7</f>
        <v>-</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172065</v>
      </c>
      <c r="D6" s="63">
        <f t="shared" si="2"/>
        <v>46</v>
      </c>
      <c r="E6" s="63">
        <f t="shared" si="2"/>
        <v>6</v>
      </c>
      <c r="F6" s="63">
        <f t="shared" si="2"/>
        <v>0</v>
      </c>
      <c r="G6" s="63">
        <f t="shared" si="2"/>
        <v>3</v>
      </c>
      <c r="H6" s="139" t="str">
        <f>IF(H8&lt;&gt;I8,H8,"")&amp;IF(I8&lt;&gt;J8,I8,"")&amp;"　"&amp;J8</f>
        <v>石川県加賀市　加賀市医療センター</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25</v>
      </c>
      <c r="R6" s="63" t="str">
        <f t="shared" si="3"/>
        <v>対象</v>
      </c>
      <c r="S6" s="63" t="str">
        <f t="shared" si="3"/>
        <v>ド 透 訓</v>
      </c>
      <c r="T6" s="63" t="str">
        <f t="shared" si="3"/>
        <v>救 臨</v>
      </c>
      <c r="U6" s="64">
        <f>U8</f>
        <v>68699</v>
      </c>
      <c r="V6" s="64">
        <f>V8</f>
        <v>26629</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t="e">
        <f>IF(AH8="-",NA(),AH8)</f>
        <v>#N/A</v>
      </c>
      <c r="AI6" s="65" t="e">
        <f t="shared" ref="AI6:AQ6" si="4">IF(AI8="-",NA(),AI8)</f>
        <v>#N/A</v>
      </c>
      <c r="AJ6" s="65" t="e">
        <f t="shared" si="4"/>
        <v>#N/A</v>
      </c>
      <c r="AK6" s="65" t="e">
        <f t="shared" si="4"/>
        <v>#N/A</v>
      </c>
      <c r="AL6" s="65">
        <f t="shared" si="4"/>
        <v>94</v>
      </c>
      <c r="AM6" s="65" t="e">
        <f t="shared" si="4"/>
        <v>#N/A</v>
      </c>
      <c r="AN6" s="65" t="e">
        <f t="shared" si="4"/>
        <v>#N/A</v>
      </c>
      <c r="AO6" s="65" t="e">
        <f t="shared" si="4"/>
        <v>#N/A</v>
      </c>
      <c r="AP6" s="65" t="e">
        <f t="shared" si="4"/>
        <v>#N/A</v>
      </c>
      <c r="AQ6" s="65">
        <f t="shared" si="4"/>
        <v>97.2</v>
      </c>
      <c r="AR6" s="65" t="str">
        <f>IF(AR8="-","【-】","【"&amp;SUBSTITUTE(TEXT(AR8,"#,##0.0"),"-","△")&amp;"】")</f>
        <v>【98.4】</v>
      </c>
      <c r="AS6" s="65" t="e">
        <f>IF(AS8="-",NA(),AS8)</f>
        <v>#N/A</v>
      </c>
      <c r="AT6" s="65" t="e">
        <f t="shared" ref="AT6:BB6" si="5">IF(AT8="-",NA(),AT8)</f>
        <v>#N/A</v>
      </c>
      <c r="AU6" s="65" t="e">
        <f t="shared" si="5"/>
        <v>#N/A</v>
      </c>
      <c r="AV6" s="65" t="e">
        <f t="shared" si="5"/>
        <v>#N/A</v>
      </c>
      <c r="AW6" s="65">
        <f t="shared" si="5"/>
        <v>81.2</v>
      </c>
      <c r="AX6" s="65" t="e">
        <f t="shared" si="5"/>
        <v>#N/A</v>
      </c>
      <c r="AY6" s="65" t="e">
        <f t="shared" si="5"/>
        <v>#N/A</v>
      </c>
      <c r="AZ6" s="65" t="e">
        <f t="shared" si="5"/>
        <v>#N/A</v>
      </c>
      <c r="BA6" s="65" t="e">
        <f t="shared" si="5"/>
        <v>#N/A</v>
      </c>
      <c r="BB6" s="65">
        <f t="shared" si="5"/>
        <v>90.1</v>
      </c>
      <c r="BC6" s="65" t="str">
        <f>IF(BC8="-","【-】","【"&amp;SUBSTITUTE(TEXT(BC8,"#,##0.0"),"-","△")&amp;"】")</f>
        <v>【89.5】</v>
      </c>
      <c r="BD6" s="65" t="e">
        <f>IF(BD8="-",NA(),BD8)</f>
        <v>#N/A</v>
      </c>
      <c r="BE6" s="65" t="e">
        <f t="shared" ref="BE6:BM6" si="6">IF(BE8="-",NA(),BE8)</f>
        <v>#N/A</v>
      </c>
      <c r="BF6" s="65" t="e">
        <f t="shared" si="6"/>
        <v>#N/A</v>
      </c>
      <c r="BG6" s="65" t="e">
        <f t="shared" si="6"/>
        <v>#N/A</v>
      </c>
      <c r="BH6" s="65">
        <f t="shared" si="6"/>
        <v>135.19999999999999</v>
      </c>
      <c r="BI6" s="65" t="e">
        <f t="shared" si="6"/>
        <v>#N/A</v>
      </c>
      <c r="BJ6" s="65" t="e">
        <f t="shared" si="6"/>
        <v>#N/A</v>
      </c>
      <c r="BK6" s="65" t="e">
        <f t="shared" si="6"/>
        <v>#N/A</v>
      </c>
      <c r="BL6" s="65" t="e">
        <f t="shared" si="6"/>
        <v>#N/A</v>
      </c>
      <c r="BM6" s="65">
        <f t="shared" si="6"/>
        <v>76.3</v>
      </c>
      <c r="BN6" s="65" t="str">
        <f>IF(BN8="-","【-】","【"&amp;SUBSTITUTE(TEXT(BN8,"#,##0.0"),"-","△")&amp;"】")</f>
        <v>【63.6】</v>
      </c>
      <c r="BO6" s="65" t="e">
        <f>IF(BO8="-",NA(),BO8)</f>
        <v>#N/A</v>
      </c>
      <c r="BP6" s="65" t="e">
        <f t="shared" ref="BP6:BX6" si="7">IF(BP8="-",NA(),BP8)</f>
        <v>#N/A</v>
      </c>
      <c r="BQ6" s="65" t="e">
        <f t="shared" si="7"/>
        <v>#N/A</v>
      </c>
      <c r="BR6" s="65" t="e">
        <f t="shared" si="7"/>
        <v>#N/A</v>
      </c>
      <c r="BS6" s="65">
        <f t="shared" si="7"/>
        <v>84.5</v>
      </c>
      <c r="BT6" s="65" t="e">
        <f t="shared" si="7"/>
        <v>#N/A</v>
      </c>
      <c r="BU6" s="65" t="e">
        <f t="shared" si="7"/>
        <v>#N/A</v>
      </c>
      <c r="BV6" s="65" t="e">
        <f t="shared" si="7"/>
        <v>#N/A</v>
      </c>
      <c r="BW6" s="65" t="e">
        <f t="shared" si="7"/>
        <v>#N/A</v>
      </c>
      <c r="BX6" s="65">
        <f t="shared" si="7"/>
        <v>72.599999999999994</v>
      </c>
      <c r="BY6" s="65" t="str">
        <f>IF(BY8="-","【-】","【"&amp;SUBSTITUTE(TEXT(BY8,"#,##0.0"),"-","△")&amp;"】")</f>
        <v>【74.2】</v>
      </c>
      <c r="BZ6" s="66" t="e">
        <f>IF(BZ8="-",NA(),BZ8)</f>
        <v>#N/A</v>
      </c>
      <c r="CA6" s="66" t="e">
        <f t="shared" ref="CA6:CI6" si="8">IF(CA8="-",NA(),CA8)</f>
        <v>#N/A</v>
      </c>
      <c r="CB6" s="66" t="e">
        <f t="shared" si="8"/>
        <v>#N/A</v>
      </c>
      <c r="CC6" s="66" t="e">
        <f t="shared" si="8"/>
        <v>#N/A</v>
      </c>
      <c r="CD6" s="66">
        <f t="shared" si="8"/>
        <v>40156</v>
      </c>
      <c r="CE6" s="66" t="e">
        <f t="shared" si="8"/>
        <v>#N/A</v>
      </c>
      <c r="CF6" s="66" t="e">
        <f t="shared" si="8"/>
        <v>#N/A</v>
      </c>
      <c r="CG6" s="66" t="e">
        <f t="shared" si="8"/>
        <v>#N/A</v>
      </c>
      <c r="CH6" s="66" t="e">
        <f t="shared" si="8"/>
        <v>#N/A</v>
      </c>
      <c r="CI6" s="66">
        <f t="shared" si="8"/>
        <v>50510</v>
      </c>
      <c r="CJ6" s="65" t="str">
        <f>IF(CJ8="-","【-】","【"&amp;SUBSTITUTE(TEXT(CJ8,"#,##0"),"-","△")&amp;"】")</f>
        <v>【49,667】</v>
      </c>
      <c r="CK6" s="66" t="e">
        <f>IF(CK8="-",NA(),CK8)</f>
        <v>#N/A</v>
      </c>
      <c r="CL6" s="66" t="e">
        <f t="shared" ref="CL6:CT6" si="9">IF(CL8="-",NA(),CL8)</f>
        <v>#N/A</v>
      </c>
      <c r="CM6" s="66" t="e">
        <f t="shared" si="9"/>
        <v>#N/A</v>
      </c>
      <c r="CN6" s="66" t="e">
        <f t="shared" si="9"/>
        <v>#N/A</v>
      </c>
      <c r="CO6" s="66">
        <f t="shared" si="9"/>
        <v>11710</v>
      </c>
      <c r="CP6" s="66" t="e">
        <f t="shared" si="9"/>
        <v>#N/A</v>
      </c>
      <c r="CQ6" s="66" t="e">
        <f t="shared" si="9"/>
        <v>#N/A</v>
      </c>
      <c r="CR6" s="66" t="e">
        <f t="shared" si="9"/>
        <v>#N/A</v>
      </c>
      <c r="CS6" s="66" t="e">
        <f t="shared" si="9"/>
        <v>#N/A</v>
      </c>
      <c r="CT6" s="66">
        <f t="shared" si="9"/>
        <v>13552</v>
      </c>
      <c r="CU6" s="65" t="str">
        <f>IF(CU8="-","【-】","【"&amp;SUBSTITUTE(TEXT(CU8,"#,##0"),"-","△")&amp;"】")</f>
        <v>【13,758】</v>
      </c>
      <c r="CV6" s="65" t="e">
        <f>IF(CV8="-",NA(),CV8)</f>
        <v>#N/A</v>
      </c>
      <c r="CW6" s="65" t="e">
        <f t="shared" ref="CW6:DE6" si="10">IF(CW8="-",NA(),CW8)</f>
        <v>#N/A</v>
      </c>
      <c r="CX6" s="65" t="e">
        <f t="shared" si="10"/>
        <v>#N/A</v>
      </c>
      <c r="CY6" s="65" t="e">
        <f t="shared" si="10"/>
        <v>#N/A</v>
      </c>
      <c r="CZ6" s="65">
        <f t="shared" si="10"/>
        <v>68.400000000000006</v>
      </c>
      <c r="DA6" s="65" t="e">
        <f t="shared" si="10"/>
        <v>#N/A</v>
      </c>
      <c r="DB6" s="65" t="e">
        <f t="shared" si="10"/>
        <v>#N/A</v>
      </c>
      <c r="DC6" s="65" t="e">
        <f t="shared" si="10"/>
        <v>#N/A</v>
      </c>
      <c r="DD6" s="65" t="e">
        <f t="shared" si="10"/>
        <v>#N/A</v>
      </c>
      <c r="DE6" s="65">
        <f t="shared" si="10"/>
        <v>55.8</v>
      </c>
      <c r="DF6" s="65" t="str">
        <f>IF(DF8="-","【-】","【"&amp;SUBSTITUTE(TEXT(DF8,"#,##0.0"),"-","△")&amp;"】")</f>
        <v>【55.2】</v>
      </c>
      <c r="DG6" s="65" t="e">
        <f>IF(DG8="-",NA(),DG8)</f>
        <v>#N/A</v>
      </c>
      <c r="DH6" s="65" t="e">
        <f t="shared" ref="DH6:DP6" si="11">IF(DH8="-",NA(),DH8)</f>
        <v>#N/A</v>
      </c>
      <c r="DI6" s="65" t="e">
        <f t="shared" si="11"/>
        <v>#N/A</v>
      </c>
      <c r="DJ6" s="65" t="e">
        <f t="shared" si="11"/>
        <v>#N/A</v>
      </c>
      <c r="DK6" s="65">
        <f t="shared" si="11"/>
        <v>18.7</v>
      </c>
      <c r="DL6" s="65" t="e">
        <f t="shared" si="11"/>
        <v>#N/A</v>
      </c>
      <c r="DM6" s="65" t="e">
        <f t="shared" si="11"/>
        <v>#N/A</v>
      </c>
      <c r="DN6" s="65" t="e">
        <f t="shared" si="11"/>
        <v>#N/A</v>
      </c>
      <c r="DO6" s="65" t="e">
        <f t="shared" si="11"/>
        <v>#N/A</v>
      </c>
      <c r="DP6" s="65">
        <f t="shared" si="11"/>
        <v>23.8</v>
      </c>
      <c r="DQ6" s="65" t="str">
        <f>IF(DQ8="-","【-】","【"&amp;SUBSTITUTE(TEXT(DQ8,"#,##0.0"),"-","△")&amp;"】")</f>
        <v>【24.1】</v>
      </c>
      <c r="DR6" s="65" t="e">
        <f>IF(DR8="-",NA(),DR8)</f>
        <v>#N/A</v>
      </c>
      <c r="DS6" s="65" t="e">
        <f t="shared" ref="DS6:EA6" si="12">IF(DS8="-",NA(),DS8)</f>
        <v>#N/A</v>
      </c>
      <c r="DT6" s="65" t="e">
        <f t="shared" si="12"/>
        <v>#N/A</v>
      </c>
      <c r="DU6" s="65" t="e">
        <f t="shared" si="12"/>
        <v>#N/A</v>
      </c>
      <c r="DV6" s="65">
        <f t="shared" si="12"/>
        <v>40.200000000000003</v>
      </c>
      <c r="DW6" s="65" t="e">
        <f t="shared" si="12"/>
        <v>#N/A</v>
      </c>
      <c r="DX6" s="65" t="e">
        <f t="shared" si="12"/>
        <v>#N/A</v>
      </c>
      <c r="DY6" s="65" t="e">
        <f t="shared" si="12"/>
        <v>#N/A</v>
      </c>
      <c r="DZ6" s="65" t="e">
        <f t="shared" si="12"/>
        <v>#N/A</v>
      </c>
      <c r="EA6" s="65">
        <f t="shared" si="12"/>
        <v>49.8</v>
      </c>
      <c r="EB6" s="65" t="str">
        <f>IF(EB8="-","【-】","【"&amp;SUBSTITUTE(TEXT(EB8,"#,##0.0"),"-","△")&amp;"】")</f>
        <v>【50.7】</v>
      </c>
      <c r="EC6" s="65" t="e">
        <f>IF(EC8="-",NA(),EC8)</f>
        <v>#N/A</v>
      </c>
      <c r="ED6" s="65" t="e">
        <f t="shared" ref="ED6:EL6" si="13">IF(ED8="-",NA(),ED8)</f>
        <v>#N/A</v>
      </c>
      <c r="EE6" s="65" t="e">
        <f t="shared" si="13"/>
        <v>#N/A</v>
      </c>
      <c r="EF6" s="65" t="e">
        <f t="shared" si="13"/>
        <v>#N/A</v>
      </c>
      <c r="EG6" s="65">
        <f t="shared" si="13"/>
        <v>53.8</v>
      </c>
      <c r="EH6" s="65" t="e">
        <f t="shared" si="13"/>
        <v>#N/A</v>
      </c>
      <c r="EI6" s="65" t="e">
        <f t="shared" si="13"/>
        <v>#N/A</v>
      </c>
      <c r="EJ6" s="65" t="e">
        <f t="shared" si="13"/>
        <v>#N/A</v>
      </c>
      <c r="EK6" s="65" t="e">
        <f t="shared" si="13"/>
        <v>#N/A</v>
      </c>
      <c r="EL6" s="65">
        <f t="shared" si="13"/>
        <v>65</v>
      </c>
      <c r="EM6" s="65" t="str">
        <f>IF(EM8="-","【-】","【"&amp;SUBSTITUTE(TEXT(EM8,"#,##0.0"),"-","△")&amp;"】")</f>
        <v>【65.7】</v>
      </c>
      <c r="EN6" s="66" t="e">
        <f>IF(EN8="-",NA(),EN8)</f>
        <v>#N/A</v>
      </c>
      <c r="EO6" s="66" t="e">
        <f t="shared" ref="EO6:EW6" si="14">IF(EO8="-",NA(),EO8)</f>
        <v>#N/A</v>
      </c>
      <c r="EP6" s="66" t="e">
        <f t="shared" si="14"/>
        <v>#N/A</v>
      </c>
      <c r="EQ6" s="66" t="e">
        <f t="shared" si="14"/>
        <v>#N/A</v>
      </c>
      <c r="ER6" s="66">
        <f t="shared" si="14"/>
        <v>68115297</v>
      </c>
      <c r="ES6" s="66" t="e">
        <f t="shared" si="14"/>
        <v>#N/A</v>
      </c>
      <c r="ET6" s="66" t="e">
        <f t="shared" si="14"/>
        <v>#N/A</v>
      </c>
      <c r="EU6" s="66" t="e">
        <f t="shared" si="14"/>
        <v>#N/A</v>
      </c>
      <c r="EV6" s="66" t="e">
        <f t="shared" si="14"/>
        <v>#N/A</v>
      </c>
      <c r="EW6" s="66">
        <f t="shared" si="14"/>
        <v>45645830</v>
      </c>
      <c r="EX6" s="66" t="str">
        <f>IF(EX8="-","【-】","【"&amp;SUBSTITUTE(TEXT(EX8,"#,##0"),"-","△")&amp;"】")</f>
        <v>【44,050,160】</v>
      </c>
    </row>
    <row r="7" spans="1:154" s="67" customFormat="1">
      <c r="A7" s="48" t="s">
        <v>122</v>
      </c>
      <c r="B7" s="63">
        <f t="shared" ref="B7:AG7" si="15">B8</f>
        <v>2016</v>
      </c>
      <c r="C7" s="63">
        <f t="shared" si="15"/>
        <v>172065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25</v>
      </c>
      <c r="R7" s="63" t="str">
        <f t="shared" si="15"/>
        <v>対象</v>
      </c>
      <c r="S7" s="63" t="str">
        <f t="shared" si="15"/>
        <v>ド 透 訓</v>
      </c>
      <c r="T7" s="63" t="str">
        <f t="shared" si="15"/>
        <v>救 臨</v>
      </c>
      <c r="U7" s="64">
        <f>U8</f>
        <v>68699</v>
      </c>
      <c r="V7" s="64">
        <f>V8</f>
        <v>26629</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t="str">
        <f>AH8</f>
        <v>-</v>
      </c>
      <c r="AI7" s="65" t="str">
        <f t="shared" ref="AI7:AQ7" si="16">AI8</f>
        <v>-</v>
      </c>
      <c r="AJ7" s="65" t="str">
        <f t="shared" si="16"/>
        <v>-</v>
      </c>
      <c r="AK7" s="65" t="str">
        <f t="shared" si="16"/>
        <v>-</v>
      </c>
      <c r="AL7" s="65">
        <f t="shared" si="16"/>
        <v>94</v>
      </c>
      <c r="AM7" s="65" t="str">
        <f t="shared" si="16"/>
        <v>-</v>
      </c>
      <c r="AN7" s="65" t="str">
        <f t="shared" si="16"/>
        <v>-</v>
      </c>
      <c r="AO7" s="65" t="str">
        <f t="shared" si="16"/>
        <v>-</v>
      </c>
      <c r="AP7" s="65" t="str">
        <f t="shared" si="16"/>
        <v>-</v>
      </c>
      <c r="AQ7" s="65">
        <f t="shared" si="16"/>
        <v>97.2</v>
      </c>
      <c r="AR7" s="65"/>
      <c r="AS7" s="65" t="str">
        <f>AS8</f>
        <v>-</v>
      </c>
      <c r="AT7" s="65" t="str">
        <f t="shared" ref="AT7:BB7" si="17">AT8</f>
        <v>-</v>
      </c>
      <c r="AU7" s="65" t="str">
        <f t="shared" si="17"/>
        <v>-</v>
      </c>
      <c r="AV7" s="65" t="str">
        <f t="shared" si="17"/>
        <v>-</v>
      </c>
      <c r="AW7" s="65">
        <f t="shared" si="17"/>
        <v>81.2</v>
      </c>
      <c r="AX7" s="65" t="str">
        <f t="shared" si="17"/>
        <v>-</v>
      </c>
      <c r="AY7" s="65" t="str">
        <f t="shared" si="17"/>
        <v>-</v>
      </c>
      <c r="AZ7" s="65" t="str">
        <f t="shared" si="17"/>
        <v>-</v>
      </c>
      <c r="BA7" s="65" t="str">
        <f t="shared" si="17"/>
        <v>-</v>
      </c>
      <c r="BB7" s="65">
        <f t="shared" si="17"/>
        <v>90.1</v>
      </c>
      <c r="BC7" s="65"/>
      <c r="BD7" s="65" t="str">
        <f>BD8</f>
        <v>-</v>
      </c>
      <c r="BE7" s="65" t="str">
        <f t="shared" ref="BE7:BM7" si="18">BE8</f>
        <v>-</v>
      </c>
      <c r="BF7" s="65" t="str">
        <f t="shared" si="18"/>
        <v>-</v>
      </c>
      <c r="BG7" s="65" t="str">
        <f t="shared" si="18"/>
        <v>-</v>
      </c>
      <c r="BH7" s="65">
        <f t="shared" si="18"/>
        <v>135.19999999999999</v>
      </c>
      <c r="BI7" s="65" t="str">
        <f t="shared" si="18"/>
        <v>-</v>
      </c>
      <c r="BJ7" s="65" t="str">
        <f t="shared" si="18"/>
        <v>-</v>
      </c>
      <c r="BK7" s="65" t="str">
        <f t="shared" si="18"/>
        <v>-</v>
      </c>
      <c r="BL7" s="65" t="str">
        <f t="shared" si="18"/>
        <v>-</v>
      </c>
      <c r="BM7" s="65">
        <f t="shared" si="18"/>
        <v>76.3</v>
      </c>
      <c r="BN7" s="65"/>
      <c r="BO7" s="65" t="str">
        <f>BO8</f>
        <v>-</v>
      </c>
      <c r="BP7" s="65" t="str">
        <f t="shared" ref="BP7:BX7" si="19">BP8</f>
        <v>-</v>
      </c>
      <c r="BQ7" s="65" t="str">
        <f t="shared" si="19"/>
        <v>-</v>
      </c>
      <c r="BR7" s="65" t="str">
        <f t="shared" si="19"/>
        <v>-</v>
      </c>
      <c r="BS7" s="65">
        <f t="shared" si="19"/>
        <v>84.5</v>
      </c>
      <c r="BT7" s="65" t="str">
        <f t="shared" si="19"/>
        <v>-</v>
      </c>
      <c r="BU7" s="65" t="str">
        <f t="shared" si="19"/>
        <v>-</v>
      </c>
      <c r="BV7" s="65" t="str">
        <f t="shared" si="19"/>
        <v>-</v>
      </c>
      <c r="BW7" s="65" t="str">
        <f t="shared" si="19"/>
        <v>-</v>
      </c>
      <c r="BX7" s="65">
        <f t="shared" si="19"/>
        <v>72.599999999999994</v>
      </c>
      <c r="BY7" s="65"/>
      <c r="BZ7" s="66" t="str">
        <f>BZ8</f>
        <v>-</v>
      </c>
      <c r="CA7" s="66" t="str">
        <f t="shared" ref="CA7:CI7" si="20">CA8</f>
        <v>-</v>
      </c>
      <c r="CB7" s="66" t="str">
        <f t="shared" si="20"/>
        <v>-</v>
      </c>
      <c r="CC7" s="66" t="str">
        <f t="shared" si="20"/>
        <v>-</v>
      </c>
      <c r="CD7" s="66">
        <f t="shared" si="20"/>
        <v>40156</v>
      </c>
      <c r="CE7" s="66" t="str">
        <f t="shared" si="20"/>
        <v>-</v>
      </c>
      <c r="CF7" s="66" t="str">
        <f t="shared" si="20"/>
        <v>-</v>
      </c>
      <c r="CG7" s="66" t="str">
        <f t="shared" si="20"/>
        <v>-</v>
      </c>
      <c r="CH7" s="66" t="str">
        <f t="shared" si="20"/>
        <v>-</v>
      </c>
      <c r="CI7" s="66">
        <f t="shared" si="20"/>
        <v>50510</v>
      </c>
      <c r="CJ7" s="65"/>
      <c r="CK7" s="66" t="str">
        <f>CK8</f>
        <v>-</v>
      </c>
      <c r="CL7" s="66" t="str">
        <f t="shared" ref="CL7:CT7" si="21">CL8</f>
        <v>-</v>
      </c>
      <c r="CM7" s="66" t="str">
        <f t="shared" si="21"/>
        <v>-</v>
      </c>
      <c r="CN7" s="66" t="str">
        <f t="shared" si="21"/>
        <v>-</v>
      </c>
      <c r="CO7" s="66">
        <f t="shared" si="21"/>
        <v>11710</v>
      </c>
      <c r="CP7" s="66" t="str">
        <f t="shared" si="21"/>
        <v>-</v>
      </c>
      <c r="CQ7" s="66" t="str">
        <f t="shared" si="21"/>
        <v>-</v>
      </c>
      <c r="CR7" s="66" t="str">
        <f t="shared" si="21"/>
        <v>-</v>
      </c>
      <c r="CS7" s="66" t="str">
        <f t="shared" si="21"/>
        <v>-</v>
      </c>
      <c r="CT7" s="66">
        <f t="shared" si="21"/>
        <v>13552</v>
      </c>
      <c r="CU7" s="65"/>
      <c r="CV7" s="65" t="str">
        <f>CV8</f>
        <v>-</v>
      </c>
      <c r="CW7" s="65" t="str">
        <f t="shared" ref="CW7:DE7" si="22">CW8</f>
        <v>-</v>
      </c>
      <c r="CX7" s="65" t="str">
        <f t="shared" si="22"/>
        <v>-</v>
      </c>
      <c r="CY7" s="65" t="str">
        <f t="shared" si="22"/>
        <v>-</v>
      </c>
      <c r="CZ7" s="65">
        <f t="shared" si="22"/>
        <v>68.400000000000006</v>
      </c>
      <c r="DA7" s="65" t="str">
        <f t="shared" si="22"/>
        <v>-</v>
      </c>
      <c r="DB7" s="65" t="str">
        <f t="shared" si="22"/>
        <v>-</v>
      </c>
      <c r="DC7" s="65" t="str">
        <f t="shared" si="22"/>
        <v>-</v>
      </c>
      <c r="DD7" s="65" t="str">
        <f t="shared" si="22"/>
        <v>-</v>
      </c>
      <c r="DE7" s="65">
        <f t="shared" si="22"/>
        <v>55.8</v>
      </c>
      <c r="DF7" s="65"/>
      <c r="DG7" s="65" t="str">
        <f>DG8</f>
        <v>-</v>
      </c>
      <c r="DH7" s="65" t="str">
        <f t="shared" ref="DH7:DP7" si="23">DH8</f>
        <v>-</v>
      </c>
      <c r="DI7" s="65" t="str">
        <f t="shared" si="23"/>
        <v>-</v>
      </c>
      <c r="DJ7" s="65" t="str">
        <f t="shared" si="23"/>
        <v>-</v>
      </c>
      <c r="DK7" s="65">
        <f t="shared" si="23"/>
        <v>18.7</v>
      </c>
      <c r="DL7" s="65" t="str">
        <f t="shared" si="23"/>
        <v>-</v>
      </c>
      <c r="DM7" s="65" t="str">
        <f t="shared" si="23"/>
        <v>-</v>
      </c>
      <c r="DN7" s="65" t="str">
        <f t="shared" si="23"/>
        <v>-</v>
      </c>
      <c r="DO7" s="65" t="str">
        <f t="shared" si="23"/>
        <v>-</v>
      </c>
      <c r="DP7" s="65">
        <f t="shared" si="23"/>
        <v>23.8</v>
      </c>
      <c r="DQ7" s="65"/>
      <c r="DR7" s="65" t="str">
        <f>DR8</f>
        <v>-</v>
      </c>
      <c r="DS7" s="65" t="str">
        <f t="shared" ref="DS7:EA7" si="24">DS8</f>
        <v>-</v>
      </c>
      <c r="DT7" s="65" t="str">
        <f t="shared" si="24"/>
        <v>-</v>
      </c>
      <c r="DU7" s="65" t="str">
        <f t="shared" si="24"/>
        <v>-</v>
      </c>
      <c r="DV7" s="65">
        <f t="shared" si="24"/>
        <v>40.200000000000003</v>
      </c>
      <c r="DW7" s="65" t="str">
        <f t="shared" si="24"/>
        <v>-</v>
      </c>
      <c r="DX7" s="65" t="str">
        <f t="shared" si="24"/>
        <v>-</v>
      </c>
      <c r="DY7" s="65" t="str">
        <f t="shared" si="24"/>
        <v>-</v>
      </c>
      <c r="DZ7" s="65" t="str">
        <f t="shared" si="24"/>
        <v>-</v>
      </c>
      <c r="EA7" s="65">
        <f t="shared" si="24"/>
        <v>49.8</v>
      </c>
      <c r="EB7" s="65"/>
      <c r="EC7" s="65" t="str">
        <f>EC8</f>
        <v>-</v>
      </c>
      <c r="ED7" s="65" t="str">
        <f t="shared" ref="ED7:EL7" si="25">ED8</f>
        <v>-</v>
      </c>
      <c r="EE7" s="65" t="str">
        <f t="shared" si="25"/>
        <v>-</v>
      </c>
      <c r="EF7" s="65" t="str">
        <f t="shared" si="25"/>
        <v>-</v>
      </c>
      <c r="EG7" s="65">
        <f t="shared" si="25"/>
        <v>53.8</v>
      </c>
      <c r="EH7" s="65" t="str">
        <f t="shared" si="25"/>
        <v>-</v>
      </c>
      <c r="EI7" s="65" t="str">
        <f t="shared" si="25"/>
        <v>-</v>
      </c>
      <c r="EJ7" s="65" t="str">
        <f t="shared" si="25"/>
        <v>-</v>
      </c>
      <c r="EK7" s="65" t="str">
        <f t="shared" si="25"/>
        <v>-</v>
      </c>
      <c r="EL7" s="65">
        <f t="shared" si="25"/>
        <v>65</v>
      </c>
      <c r="EM7" s="65"/>
      <c r="EN7" s="66" t="str">
        <f>EN8</f>
        <v>-</v>
      </c>
      <c r="EO7" s="66" t="str">
        <f t="shared" ref="EO7:EW7" si="26">EO8</f>
        <v>-</v>
      </c>
      <c r="EP7" s="66" t="str">
        <f t="shared" si="26"/>
        <v>-</v>
      </c>
      <c r="EQ7" s="66" t="str">
        <f t="shared" si="26"/>
        <v>-</v>
      </c>
      <c r="ER7" s="66">
        <f t="shared" si="26"/>
        <v>68115297</v>
      </c>
      <c r="ES7" s="66" t="str">
        <f t="shared" si="26"/>
        <v>-</v>
      </c>
      <c r="ET7" s="66" t="str">
        <f t="shared" si="26"/>
        <v>-</v>
      </c>
      <c r="EU7" s="66" t="str">
        <f t="shared" si="26"/>
        <v>-</v>
      </c>
      <c r="EV7" s="66" t="str">
        <f t="shared" si="26"/>
        <v>-</v>
      </c>
      <c r="EW7" s="66">
        <f t="shared" si="26"/>
        <v>45645830</v>
      </c>
      <c r="EX7" s="66"/>
    </row>
    <row r="8" spans="1:154" s="67" customFormat="1">
      <c r="A8" s="48"/>
      <c r="B8" s="68">
        <v>2016</v>
      </c>
      <c r="C8" s="68">
        <v>172065</v>
      </c>
      <c r="D8" s="68">
        <v>46</v>
      </c>
      <c r="E8" s="68">
        <v>6</v>
      </c>
      <c r="F8" s="68">
        <v>0</v>
      </c>
      <c r="G8" s="68">
        <v>3</v>
      </c>
      <c r="H8" s="68" t="s">
        <v>123</v>
      </c>
      <c r="I8" s="68" t="s">
        <v>124</v>
      </c>
      <c r="J8" s="68" t="s">
        <v>125</v>
      </c>
      <c r="K8" s="68" t="s">
        <v>126</v>
      </c>
      <c r="L8" s="68" t="s">
        <v>127</v>
      </c>
      <c r="M8" s="68" t="s">
        <v>128</v>
      </c>
      <c r="N8" s="68" t="s">
        <v>129</v>
      </c>
      <c r="O8" s="68"/>
      <c r="P8" s="68" t="s">
        <v>130</v>
      </c>
      <c r="Q8" s="69">
        <v>25</v>
      </c>
      <c r="R8" s="68" t="s">
        <v>131</v>
      </c>
      <c r="S8" s="68" t="s">
        <v>132</v>
      </c>
      <c r="T8" s="68" t="s">
        <v>133</v>
      </c>
      <c r="U8" s="69">
        <v>68699</v>
      </c>
      <c r="V8" s="69">
        <v>26629</v>
      </c>
      <c r="W8" s="68" t="s">
        <v>134</v>
      </c>
      <c r="X8" s="70" t="s">
        <v>135</v>
      </c>
      <c r="Y8" s="69">
        <v>300</v>
      </c>
      <c r="Z8" s="69" t="s">
        <v>136</v>
      </c>
      <c r="AA8" s="69" t="s">
        <v>136</v>
      </c>
      <c r="AB8" s="69" t="s">
        <v>136</v>
      </c>
      <c r="AC8" s="69" t="s">
        <v>136</v>
      </c>
      <c r="AD8" s="69">
        <v>300</v>
      </c>
      <c r="AE8" s="69">
        <v>300</v>
      </c>
      <c r="AF8" s="69" t="s">
        <v>136</v>
      </c>
      <c r="AG8" s="69">
        <v>300</v>
      </c>
      <c r="AH8" s="71" t="s">
        <v>136</v>
      </c>
      <c r="AI8" s="71" t="s">
        <v>136</v>
      </c>
      <c r="AJ8" s="71" t="s">
        <v>136</v>
      </c>
      <c r="AK8" s="71" t="s">
        <v>136</v>
      </c>
      <c r="AL8" s="71">
        <v>94</v>
      </c>
      <c r="AM8" s="71" t="s">
        <v>136</v>
      </c>
      <c r="AN8" s="71" t="s">
        <v>136</v>
      </c>
      <c r="AO8" s="71" t="s">
        <v>136</v>
      </c>
      <c r="AP8" s="71" t="s">
        <v>136</v>
      </c>
      <c r="AQ8" s="71">
        <v>97.2</v>
      </c>
      <c r="AR8" s="71">
        <v>98.4</v>
      </c>
      <c r="AS8" s="71" t="s">
        <v>136</v>
      </c>
      <c r="AT8" s="71" t="s">
        <v>136</v>
      </c>
      <c r="AU8" s="71" t="s">
        <v>136</v>
      </c>
      <c r="AV8" s="71" t="s">
        <v>136</v>
      </c>
      <c r="AW8" s="71">
        <v>81.2</v>
      </c>
      <c r="AX8" s="71" t="s">
        <v>136</v>
      </c>
      <c r="AY8" s="71" t="s">
        <v>136</v>
      </c>
      <c r="AZ8" s="71" t="s">
        <v>136</v>
      </c>
      <c r="BA8" s="71" t="s">
        <v>136</v>
      </c>
      <c r="BB8" s="71">
        <v>90.1</v>
      </c>
      <c r="BC8" s="71">
        <v>89.5</v>
      </c>
      <c r="BD8" s="72" t="s">
        <v>136</v>
      </c>
      <c r="BE8" s="72" t="s">
        <v>136</v>
      </c>
      <c r="BF8" s="72" t="s">
        <v>136</v>
      </c>
      <c r="BG8" s="72" t="s">
        <v>136</v>
      </c>
      <c r="BH8" s="72">
        <v>135.19999999999999</v>
      </c>
      <c r="BI8" s="72" t="s">
        <v>136</v>
      </c>
      <c r="BJ8" s="72" t="s">
        <v>136</v>
      </c>
      <c r="BK8" s="72" t="s">
        <v>136</v>
      </c>
      <c r="BL8" s="72" t="s">
        <v>136</v>
      </c>
      <c r="BM8" s="72">
        <v>76.3</v>
      </c>
      <c r="BN8" s="72">
        <v>63.6</v>
      </c>
      <c r="BO8" s="71" t="s">
        <v>136</v>
      </c>
      <c r="BP8" s="71" t="s">
        <v>136</v>
      </c>
      <c r="BQ8" s="71" t="s">
        <v>136</v>
      </c>
      <c r="BR8" s="71" t="s">
        <v>136</v>
      </c>
      <c r="BS8" s="71">
        <v>84.5</v>
      </c>
      <c r="BT8" s="71" t="s">
        <v>136</v>
      </c>
      <c r="BU8" s="71" t="s">
        <v>136</v>
      </c>
      <c r="BV8" s="71" t="s">
        <v>136</v>
      </c>
      <c r="BW8" s="71" t="s">
        <v>136</v>
      </c>
      <c r="BX8" s="71">
        <v>72.599999999999994</v>
      </c>
      <c r="BY8" s="71">
        <v>74.2</v>
      </c>
      <c r="BZ8" s="72" t="s">
        <v>136</v>
      </c>
      <c r="CA8" s="72" t="s">
        <v>136</v>
      </c>
      <c r="CB8" s="72" t="s">
        <v>136</v>
      </c>
      <c r="CC8" s="72" t="s">
        <v>136</v>
      </c>
      <c r="CD8" s="72">
        <v>40156</v>
      </c>
      <c r="CE8" s="72" t="s">
        <v>136</v>
      </c>
      <c r="CF8" s="72" t="s">
        <v>136</v>
      </c>
      <c r="CG8" s="72" t="s">
        <v>136</v>
      </c>
      <c r="CH8" s="72" t="s">
        <v>136</v>
      </c>
      <c r="CI8" s="72">
        <v>50510</v>
      </c>
      <c r="CJ8" s="71">
        <v>49667</v>
      </c>
      <c r="CK8" s="72" t="s">
        <v>136</v>
      </c>
      <c r="CL8" s="72" t="s">
        <v>136</v>
      </c>
      <c r="CM8" s="72" t="s">
        <v>136</v>
      </c>
      <c r="CN8" s="72" t="s">
        <v>136</v>
      </c>
      <c r="CO8" s="72">
        <v>11710</v>
      </c>
      <c r="CP8" s="72" t="s">
        <v>136</v>
      </c>
      <c r="CQ8" s="72" t="s">
        <v>136</v>
      </c>
      <c r="CR8" s="72" t="s">
        <v>136</v>
      </c>
      <c r="CS8" s="72" t="s">
        <v>136</v>
      </c>
      <c r="CT8" s="72">
        <v>13552</v>
      </c>
      <c r="CU8" s="71">
        <v>13758</v>
      </c>
      <c r="CV8" s="72" t="s">
        <v>136</v>
      </c>
      <c r="CW8" s="72" t="s">
        <v>136</v>
      </c>
      <c r="CX8" s="72" t="s">
        <v>136</v>
      </c>
      <c r="CY8" s="72" t="s">
        <v>136</v>
      </c>
      <c r="CZ8" s="72">
        <v>68.400000000000006</v>
      </c>
      <c r="DA8" s="72" t="s">
        <v>136</v>
      </c>
      <c r="DB8" s="72" t="s">
        <v>136</v>
      </c>
      <c r="DC8" s="72" t="s">
        <v>136</v>
      </c>
      <c r="DD8" s="72" t="s">
        <v>136</v>
      </c>
      <c r="DE8" s="72">
        <v>55.8</v>
      </c>
      <c r="DF8" s="72">
        <v>55.2</v>
      </c>
      <c r="DG8" s="72" t="s">
        <v>136</v>
      </c>
      <c r="DH8" s="72" t="s">
        <v>136</v>
      </c>
      <c r="DI8" s="72" t="s">
        <v>136</v>
      </c>
      <c r="DJ8" s="72" t="s">
        <v>136</v>
      </c>
      <c r="DK8" s="72">
        <v>18.7</v>
      </c>
      <c r="DL8" s="72" t="s">
        <v>136</v>
      </c>
      <c r="DM8" s="72" t="s">
        <v>136</v>
      </c>
      <c r="DN8" s="72" t="s">
        <v>136</v>
      </c>
      <c r="DO8" s="72" t="s">
        <v>136</v>
      </c>
      <c r="DP8" s="72">
        <v>23.8</v>
      </c>
      <c r="DQ8" s="72">
        <v>24.1</v>
      </c>
      <c r="DR8" s="71" t="s">
        <v>136</v>
      </c>
      <c r="DS8" s="71" t="s">
        <v>136</v>
      </c>
      <c r="DT8" s="71" t="s">
        <v>136</v>
      </c>
      <c r="DU8" s="71" t="s">
        <v>136</v>
      </c>
      <c r="DV8" s="71">
        <v>40.200000000000003</v>
      </c>
      <c r="DW8" s="71" t="s">
        <v>136</v>
      </c>
      <c r="DX8" s="71" t="s">
        <v>136</v>
      </c>
      <c r="DY8" s="71" t="s">
        <v>136</v>
      </c>
      <c r="DZ8" s="71" t="s">
        <v>136</v>
      </c>
      <c r="EA8" s="71">
        <v>49.8</v>
      </c>
      <c r="EB8" s="71">
        <v>50.7</v>
      </c>
      <c r="EC8" s="71" t="s">
        <v>136</v>
      </c>
      <c r="ED8" s="71" t="s">
        <v>136</v>
      </c>
      <c r="EE8" s="71" t="s">
        <v>136</v>
      </c>
      <c r="EF8" s="71" t="s">
        <v>136</v>
      </c>
      <c r="EG8" s="71">
        <v>53.8</v>
      </c>
      <c r="EH8" s="71" t="s">
        <v>136</v>
      </c>
      <c r="EI8" s="71" t="s">
        <v>136</v>
      </c>
      <c r="EJ8" s="71" t="s">
        <v>136</v>
      </c>
      <c r="EK8" s="71" t="s">
        <v>136</v>
      </c>
      <c r="EL8" s="71">
        <v>65</v>
      </c>
      <c r="EM8" s="71">
        <v>65.7</v>
      </c>
      <c r="EN8" s="72" t="s">
        <v>136</v>
      </c>
      <c r="EO8" s="72" t="s">
        <v>136</v>
      </c>
      <c r="EP8" s="72" t="s">
        <v>136</v>
      </c>
      <c r="EQ8" s="72" t="s">
        <v>136</v>
      </c>
      <c r="ER8" s="72">
        <v>68115297</v>
      </c>
      <c r="ES8" s="72" t="s">
        <v>136</v>
      </c>
      <c r="ET8" s="72" t="s">
        <v>136</v>
      </c>
      <c r="EU8" s="72" t="s">
        <v>136</v>
      </c>
      <c r="EV8" s="72" t="s">
        <v>136</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2018-10-23T07:03:11Z</cp:lastPrinted>
  <dcterms:created xsi:type="dcterms:W3CDTF">2018-06-14T04:21:44Z</dcterms:created>
  <dcterms:modified xsi:type="dcterms:W3CDTF">2018-11-07T01:31:05Z</dcterms:modified>
  <cp:category/>
</cp:coreProperties>
</file>