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<sst xmlns="http://schemas.openxmlformats.org/spreadsheetml/2006/main" count="279" uniqueCount="123">
  <si>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</si>
  <si>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</si>
  <si>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</si>
  <si>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</si>
  <si>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</si>
  <si>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</si>
  <si>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</si>
  <si>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</si>
  <si>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</si>
  <si>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</si>
  <si>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</si>
  <si>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</si>
  <si>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</si>
  <si>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</si>
  <si>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</si>
  <si>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</si>
  <si>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</si>
  <si>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</si>
  <si>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</si>
  <si>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</si>
  <si>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</si>
  <si>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</si>
  <si>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</si>
  <si>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</si>
  <si>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</si>
  <si>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</si>
  <si>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</si>
  <si>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</si>
  <si>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</si>
  <si>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</si>
  <si>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</si>
  <si>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</si>
  <si>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</si>
  <si>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</si>
  <si>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</si>
  <si>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</si>
  <si>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</si>
  <si>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</si>
  <si>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</si>
  <si>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</si>
  <si>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</si>
  <si>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</si>
  <si>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</si>
  <si>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</si>
  <si>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</si>
  <si>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</si>
  <si>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</si>
  <si>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</si>
  <si>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</si>
  <si>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</si>
  <si>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</si>
  <si>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</si>
  <si>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</si>
  <si>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</si>
  <si>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</si>
  <si>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</si>
  <si>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</si>
  <si>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</si>
  <si>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</si>
  <si>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</si>
  <si>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</si>
  <si>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</si>
  <si>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</si>
  <si>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</si>
  <si>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</si>
  <si>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</si>
  <si>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</si>
  <si>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</si>
  <si>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</si>
  <si>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</si>
  <si>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</si>
  <si>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</si>
  <si>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</si>
  <si>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</si>
  <si>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</si>
  <si>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</si>
  <si>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</si>
  <si>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</si>
  <si>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</si>
  <si>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</si>
  <si>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</si>
  <si>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</si>
  <si>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</si>
  <si>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</si>
  <si>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</si>
  <si>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</si>
  <si>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</si>
  <si>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</si>
  <si>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</si>
  <si>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</si>
  <si>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</si>
  <si>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</si>
  <si>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</si>
  <si>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</si>
  <si>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</si>
  <si>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</si>
  <si>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</si>
  <si>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</si>
  <si>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</si>
  <si>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</si>
  <si>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</si>
  <si>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</si>
  <si>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</si>
  <si>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</si>
  <si>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</si>
  <si>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</si>
  <si>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</si>
  <si>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</si>
  <si>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石川県　かほく市</t>
  </si>
  <si>
    <t>法適用</t>
  </si>
  <si>
    <t>下水道事業</t>
  </si>
  <si>
    <t>公共下水道</t>
  </si>
  <si>
    <t>Bd2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</si>
  <si>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</si>
  <si>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</si>
  <si>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</si>
  <si>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</si>
  <si>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</si>
  <si>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</si>
  <si>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これまでの下水道管路整備における企業債残高の過多により、経営状況は全体的に厳しいものとなっており、更に維持費に対する経費回収率が低く汚水処理原価も高くなっていることがより経営状況を悪化させている要因であると考えられる。
　なお、流動比率についても低い数値であるが、これも要因は同様であると考えられる。
　そのため事業実施の際は、国庫補助金などの財源確保に極力努めているが、現在は市からも補助金交付を受けて経営安定を図っている現状である。</t>
    <rPh sb="6" eb="9">
      <t>ゲスイドウ</t>
    </rPh>
    <rPh sb="9" eb="11">
      <t>カンロ</t>
    </rPh>
    <rPh sb="11" eb="13">
      <t>セイビ</t>
    </rPh>
    <rPh sb="17" eb="19">
      <t>キギョウ</t>
    </rPh>
    <rPh sb="19" eb="20">
      <t>サイ</t>
    </rPh>
    <rPh sb="20" eb="22">
      <t>ザンダカ</t>
    </rPh>
    <rPh sb="23" eb="25">
      <t>カタ</t>
    </rPh>
    <rPh sb="29" eb="31">
      <t>ケイエイ</t>
    </rPh>
    <rPh sb="31" eb="33">
      <t>ジョウキョウ</t>
    </rPh>
    <rPh sb="34" eb="37">
      <t>ゼンタイテキ</t>
    </rPh>
    <rPh sb="38" eb="39">
      <t>キビ</t>
    </rPh>
    <rPh sb="50" eb="51">
      <t>サラ</t>
    </rPh>
    <rPh sb="52" eb="55">
      <t>イジヒ</t>
    </rPh>
    <rPh sb="56" eb="57">
      <t>タイ</t>
    </rPh>
    <rPh sb="59" eb="61">
      <t>ケイヒ</t>
    </rPh>
    <rPh sb="61" eb="63">
      <t>カイシュウ</t>
    </rPh>
    <rPh sb="63" eb="64">
      <t>リツ</t>
    </rPh>
    <rPh sb="65" eb="66">
      <t>ヒク</t>
    </rPh>
    <rPh sb="67" eb="69">
      <t>オスイ</t>
    </rPh>
    <rPh sb="69" eb="71">
      <t>ショリ</t>
    </rPh>
    <rPh sb="71" eb="73">
      <t>ゲンカ</t>
    </rPh>
    <rPh sb="74" eb="75">
      <t>タカ</t>
    </rPh>
    <rPh sb="86" eb="88">
      <t>ケイエイ</t>
    </rPh>
    <rPh sb="88" eb="90">
      <t>ジョウキョウ</t>
    </rPh>
    <rPh sb="91" eb="93">
      <t>アッカ</t>
    </rPh>
    <rPh sb="98" eb="100">
      <t>ヨウイン</t>
    </rPh>
    <rPh sb="104" eb="105">
      <t>カンガ</t>
    </rPh>
    <rPh sb="115" eb="117">
      <t>リュウドウ</t>
    </rPh>
    <rPh sb="117" eb="119">
      <t>ヒリツ</t>
    </rPh>
    <rPh sb="124" eb="125">
      <t>ヒク</t>
    </rPh>
    <rPh sb="126" eb="128">
      <t>スウチ</t>
    </rPh>
    <rPh sb="136" eb="138">
      <t>ヨウイン</t>
    </rPh>
    <rPh sb="139" eb="141">
      <t>ドウヨウ</t>
    </rPh>
    <rPh sb="145" eb="146">
      <t>カンガ</t>
    </rPh>
    <rPh sb="157" eb="159">
      <t>ジギョウ</t>
    </rPh>
    <rPh sb="159" eb="161">
      <t>ジッシ</t>
    </rPh>
    <rPh sb="162" eb="163">
      <t>サイ</t>
    </rPh>
    <rPh sb="165" eb="167">
      <t>コッコ</t>
    </rPh>
    <rPh sb="167" eb="170">
      <t>ホジョキン</t>
    </rPh>
    <rPh sb="173" eb="175">
      <t>ザイゲン</t>
    </rPh>
    <rPh sb="175" eb="177">
      <t>カクホ</t>
    </rPh>
    <rPh sb="178" eb="180">
      <t>キョクリョク</t>
    </rPh>
    <rPh sb="180" eb="181">
      <t>ツト</t>
    </rPh>
    <rPh sb="187" eb="189">
      <t>ゲンザイ</t>
    </rPh>
    <rPh sb="190" eb="191">
      <t>シ</t>
    </rPh>
    <rPh sb="194" eb="197">
      <t>ホジョキン</t>
    </rPh>
    <rPh sb="197" eb="199">
      <t>コウフ</t>
    </rPh>
    <rPh sb="200" eb="201">
      <t>ウ</t>
    </rPh>
    <rPh sb="203" eb="205">
      <t>ケイエイ</t>
    </rPh>
    <rPh sb="205" eb="207">
      <t>アンテイ</t>
    </rPh>
    <rPh sb="208" eb="209">
      <t>ハカ</t>
    </rPh>
    <rPh sb="213" eb="215">
      <t>ゲンジョウ</t>
    </rPh>
    <phoneticPr fontId="7"/>
  </si>
  <si>
    <t>　現在のところ耐用年数を超過したものはないが、管渠については、カメラ調査による診断などを行い適正管理を行っている。
　また、施設については、「かほく市下水道長寿命化計画」に基づき順次工事を実施しており、老朽化対策および施設利用率の向上を図ることを計画している。
　なお、工事については国庫補助金などの他の財源確保にも努めている。</t>
    <rPh sb="1" eb="3">
      <t>ゲンザイ</t>
    </rPh>
    <rPh sb="7" eb="9">
      <t>タイヨウ</t>
    </rPh>
    <rPh sb="9" eb="11">
      <t>ネンスウ</t>
    </rPh>
    <rPh sb="12" eb="14">
      <t>チョウカ</t>
    </rPh>
    <rPh sb="23" eb="24">
      <t>カン</t>
    </rPh>
    <rPh sb="34" eb="36">
      <t>チョウサ</t>
    </rPh>
    <rPh sb="39" eb="41">
      <t>シンダン</t>
    </rPh>
    <rPh sb="44" eb="45">
      <t>オコナ</t>
    </rPh>
    <rPh sb="46" eb="48">
      <t>テキセイ</t>
    </rPh>
    <rPh sb="48" eb="50">
      <t>カンリ</t>
    </rPh>
    <rPh sb="51" eb="52">
      <t>オコナ</t>
    </rPh>
    <rPh sb="62" eb="64">
      <t>シセツ</t>
    </rPh>
    <rPh sb="74" eb="75">
      <t>シ</t>
    </rPh>
    <rPh sb="75" eb="78">
      <t>ゲスイドウ</t>
    </rPh>
    <rPh sb="78" eb="79">
      <t>チョウ</t>
    </rPh>
    <rPh sb="79" eb="82">
      <t>ジュミョウカ</t>
    </rPh>
    <rPh sb="82" eb="84">
      <t>ケイカク</t>
    </rPh>
    <rPh sb="86" eb="87">
      <t>モト</t>
    </rPh>
    <rPh sb="89" eb="91">
      <t>ジュンジ</t>
    </rPh>
    <rPh sb="91" eb="93">
      <t>コウジ</t>
    </rPh>
    <rPh sb="94" eb="96">
      <t>ジッシ</t>
    </rPh>
    <rPh sb="101" eb="104">
      <t>ロウキュウカ</t>
    </rPh>
    <rPh sb="104" eb="106">
      <t>タイサク</t>
    </rPh>
    <rPh sb="109" eb="111">
      <t>シセツ</t>
    </rPh>
    <rPh sb="111" eb="114">
      <t>リヨウリツ</t>
    </rPh>
    <rPh sb="115" eb="117">
      <t>コウジョウ</t>
    </rPh>
    <rPh sb="118" eb="119">
      <t>ハカ</t>
    </rPh>
    <rPh sb="123" eb="125">
      <t>ケイカク</t>
    </rPh>
    <rPh sb="135" eb="137">
      <t>コウジ</t>
    </rPh>
    <rPh sb="142" eb="144">
      <t>コッコ</t>
    </rPh>
    <rPh sb="144" eb="147">
      <t>ホジョキン</t>
    </rPh>
    <rPh sb="150" eb="151">
      <t>タ</t>
    </rPh>
    <rPh sb="152" eb="154">
      <t>ザイゲン</t>
    </rPh>
    <rPh sb="154" eb="156">
      <t>カクホ</t>
    </rPh>
    <rPh sb="158" eb="159">
      <t>ツト</t>
    </rPh>
    <phoneticPr fontId="7"/>
  </si>
  <si>
    <t>　現在の企業債償還残高に加え、今後処理施設更新計画や機械設備の更新のため、更に費用増大が見込まれている。
　今後は、使用料改定も視野に入れ財源確保や長期的計画の内容精査が必要である。
　管渠改善率について平均値を下回っているが、これは現在当市が施設の更新を主に進めているためであると考えられる。
　今後は、下水道設備全体に関してストックマネジメント計画を策定し、施設の統廃合や老朽化対策などを検討したうえで、経営改善に努めていく。</t>
    <rPh sb="1" eb="3">
      <t>ゲンザイ</t>
    </rPh>
    <rPh sb="4" eb="6">
      <t>キギョウ</t>
    </rPh>
    <rPh sb="6" eb="7">
      <t>サイ</t>
    </rPh>
    <rPh sb="7" eb="9">
      <t>ショウカン</t>
    </rPh>
    <rPh sb="9" eb="11">
      <t>ザンダカ</t>
    </rPh>
    <rPh sb="12" eb="13">
      <t>クワ</t>
    </rPh>
    <rPh sb="15" eb="17">
      <t>コンゴ</t>
    </rPh>
    <rPh sb="17" eb="19">
      <t>ショリ</t>
    </rPh>
    <rPh sb="19" eb="21">
      <t>シセツ</t>
    </rPh>
    <rPh sb="21" eb="23">
      <t>コウシン</t>
    </rPh>
    <rPh sb="23" eb="25">
      <t>ケイカク</t>
    </rPh>
    <rPh sb="26" eb="28">
      <t>キカイ</t>
    </rPh>
    <rPh sb="28" eb="30">
      <t>セツビ</t>
    </rPh>
    <rPh sb="31" eb="33">
      <t>コウシン</t>
    </rPh>
    <rPh sb="37" eb="38">
      <t>サラ</t>
    </rPh>
    <rPh sb="39" eb="41">
      <t>ヒヨウ</t>
    </rPh>
    <rPh sb="41" eb="43">
      <t>ゾウダイ</t>
    </rPh>
    <rPh sb="44" eb="46">
      <t>ミコ</t>
    </rPh>
    <rPh sb="54" eb="56">
      <t>コンゴ</t>
    </rPh>
    <rPh sb="58" eb="61">
      <t>シヨウリョウ</t>
    </rPh>
    <rPh sb="61" eb="63">
      <t>カイテイ</t>
    </rPh>
    <rPh sb="64" eb="66">
      <t>シヤ</t>
    </rPh>
    <rPh sb="67" eb="68">
      <t>イ</t>
    </rPh>
    <rPh sb="69" eb="71">
      <t>ザイゲン</t>
    </rPh>
    <rPh sb="71" eb="73">
      <t>カクホ</t>
    </rPh>
    <rPh sb="74" eb="77">
      <t>チョウキテキ</t>
    </rPh>
    <rPh sb="77" eb="79">
      <t>ケイカク</t>
    </rPh>
    <rPh sb="80" eb="82">
      <t>ナイヨウ</t>
    </rPh>
    <rPh sb="82" eb="84">
      <t>セイサ</t>
    </rPh>
    <rPh sb="85" eb="87">
      <t>ヒツヨウ</t>
    </rPh>
    <rPh sb="95" eb="97">
      <t>カイゼン</t>
    </rPh>
    <rPh sb="97" eb="98">
      <t>リツ</t>
    </rPh>
    <rPh sb="102" eb="105">
      <t>ヘイキンチ</t>
    </rPh>
    <rPh sb="106" eb="107">
      <t>シタ</t>
    </rPh>
    <rPh sb="107" eb="108">
      <t>マワ</t>
    </rPh>
    <rPh sb="117" eb="119">
      <t>ゲンザイ</t>
    </rPh>
    <rPh sb="119" eb="121">
      <t>トウシ</t>
    </rPh>
    <rPh sb="122" eb="124">
      <t>シセツ</t>
    </rPh>
    <rPh sb="125" eb="127">
      <t>コウシン</t>
    </rPh>
    <rPh sb="128" eb="129">
      <t>オモ</t>
    </rPh>
    <rPh sb="130" eb="131">
      <t>スス</t>
    </rPh>
    <rPh sb="141" eb="142">
      <t>カンガ</t>
    </rPh>
    <rPh sb="149" eb="151">
      <t>コンゴ</t>
    </rPh>
    <rPh sb="153" eb="156">
      <t>ゲスイドウ</t>
    </rPh>
    <rPh sb="156" eb="158">
      <t>セツビ</t>
    </rPh>
    <rPh sb="158" eb="160">
      <t>ゼンタイ</t>
    </rPh>
    <rPh sb="161" eb="162">
      <t>カン</t>
    </rPh>
    <rPh sb="174" eb="176">
      <t>ケイカク</t>
    </rPh>
    <rPh sb="177" eb="179">
      <t>サクテイ</t>
    </rPh>
    <rPh sb="181" eb="183">
      <t>シセツ</t>
    </rPh>
    <rPh sb="184" eb="187">
      <t>トウハイゴウ</t>
    </rPh>
    <rPh sb="188" eb="191">
      <t>ロウキュウカ</t>
    </rPh>
    <rPh sb="191" eb="193">
      <t>タイサク</t>
    </rPh>
    <rPh sb="196" eb="198">
      <t>ケントウ</t>
    </rPh>
    <rPh sb="204" eb="206">
      <t>ケイエイ</t>
    </rPh>
    <rPh sb="206" eb="208">
      <t>カイゼン</t>
    </rPh>
    <rPh sb="209" eb="210">
      <t>ツト</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</si>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</sst>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0.01</c:v>
                </c:pt>
                <c:pt idx="3" formatCode="#,##0.00;&quot;△&quot;#,##0.00">
                  <c:v>0</c:v>
                </c:pt>
                <c:pt idx="4" formatCode="#,##0.00;&quot;△&quot;#,##0.00">
                  <c:v>0</c:v>
                </c:pt>
              </c:numCache>
            </c:numRef>
          </c:val>
        </c:ser>
        <c:dLbls>
          <c:showLegendKey val="0"/>
          <c:showVal val="0"/>
          <c:showCatName val="0"/>
          <c:showSerName val="0"/>
          <c:showPercent val="0"/>
          <c:showBubbleSize val="0"/>
        </c:dLbls>
        <c:gapWidth val="150"/>
        <c:axId val="28376064"/>
        <c:axId val="2849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0.03</c:v>
                </c:pt>
                <c:pt idx="3">
                  <c:v>0.15</c:v>
                </c:pt>
                <c:pt idx="4">
                  <c:v>0.01</c:v>
                </c:pt>
              </c:numCache>
            </c:numRef>
          </c:val>
          <c:smooth val="0"/>
        </c:ser>
        <c:dLbls>
          <c:showLegendKey val="0"/>
          <c:showVal val="0"/>
          <c:showCatName val="0"/>
          <c:showSerName val="0"/>
          <c:showPercent val="0"/>
          <c:showBubbleSize val="0"/>
        </c:dLbls>
        <c:marker val="1"/>
        <c:smooth val="0"/>
        <c:axId val="28376064"/>
        <c:axId val="28492160"/>
      </c:lineChart>
      <c:dateAx>
        <c:axId val="28376064"/>
        <c:scaling>
          <c:orientation val="minMax"/>
        </c:scaling>
        <c:delete val="1"/>
        <c:axPos val="b"/>
        <c:numFmt formatCode="ge" sourceLinked="1"/>
        <c:majorTickMark val="none"/>
        <c:minorTickMark val="none"/>
        <c:tickLblPos val="none"/>
        <c:crossAx val="28492160"/>
        <c:crosses val="autoZero"/>
        <c:auto val="1"/>
        <c:lblOffset val="100"/>
        <c:baseTimeUnit val="years"/>
      </c:dateAx>
      <c:valAx>
        <c:axId val="2849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7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53.58</c:v>
                </c:pt>
                <c:pt idx="3">
                  <c:v>54.14</c:v>
                </c:pt>
                <c:pt idx="4">
                  <c:v>53.7</c:v>
                </c:pt>
              </c:numCache>
            </c:numRef>
          </c:val>
        </c:ser>
        <c:dLbls>
          <c:showLegendKey val="0"/>
          <c:showVal val="0"/>
          <c:showCatName val="0"/>
          <c:showSerName val="0"/>
          <c:showPercent val="0"/>
          <c:showBubbleSize val="0"/>
        </c:dLbls>
        <c:gapWidth val="150"/>
        <c:axId val="101015936"/>
        <c:axId val="10101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49.89</c:v>
                </c:pt>
                <c:pt idx="3">
                  <c:v>49.39</c:v>
                </c:pt>
                <c:pt idx="4">
                  <c:v>61.03</c:v>
                </c:pt>
              </c:numCache>
            </c:numRef>
          </c:val>
          <c:smooth val="0"/>
        </c:ser>
        <c:dLbls>
          <c:showLegendKey val="0"/>
          <c:showVal val="0"/>
          <c:showCatName val="0"/>
          <c:showSerName val="0"/>
          <c:showPercent val="0"/>
          <c:showBubbleSize val="0"/>
        </c:dLbls>
        <c:marker val="1"/>
        <c:smooth val="0"/>
        <c:axId val="101015936"/>
        <c:axId val="101018240"/>
      </c:lineChart>
      <c:dateAx>
        <c:axId val="101015936"/>
        <c:scaling>
          <c:orientation val="minMax"/>
        </c:scaling>
        <c:delete val="1"/>
        <c:axPos val="b"/>
        <c:numFmt formatCode="ge" sourceLinked="1"/>
        <c:majorTickMark val="none"/>
        <c:minorTickMark val="none"/>
        <c:tickLblPos val="none"/>
        <c:crossAx val="101018240"/>
        <c:crosses val="autoZero"/>
        <c:auto val="1"/>
        <c:lblOffset val="100"/>
        <c:baseTimeUnit val="years"/>
      </c:dateAx>
      <c:valAx>
        <c:axId val="10101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1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90.47</c:v>
                </c:pt>
                <c:pt idx="3">
                  <c:v>91.29</c:v>
                </c:pt>
                <c:pt idx="4">
                  <c:v>91.36</c:v>
                </c:pt>
              </c:numCache>
            </c:numRef>
          </c:val>
        </c:ser>
        <c:dLbls>
          <c:showLegendKey val="0"/>
          <c:showVal val="0"/>
          <c:showCatName val="0"/>
          <c:showSerName val="0"/>
          <c:showPercent val="0"/>
          <c:showBubbleSize val="0"/>
        </c:dLbls>
        <c:gapWidth val="150"/>
        <c:axId val="148371712"/>
        <c:axId val="14939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84.73</c:v>
                </c:pt>
                <c:pt idx="3">
                  <c:v>83.96</c:v>
                </c:pt>
                <c:pt idx="4">
                  <c:v>86.83</c:v>
                </c:pt>
              </c:numCache>
            </c:numRef>
          </c:val>
          <c:smooth val="0"/>
        </c:ser>
        <c:dLbls>
          <c:showLegendKey val="0"/>
          <c:showVal val="0"/>
          <c:showCatName val="0"/>
          <c:showSerName val="0"/>
          <c:showPercent val="0"/>
          <c:showBubbleSize val="0"/>
        </c:dLbls>
        <c:marker val="1"/>
        <c:smooth val="0"/>
        <c:axId val="148371712"/>
        <c:axId val="149397888"/>
      </c:lineChart>
      <c:dateAx>
        <c:axId val="148371712"/>
        <c:scaling>
          <c:orientation val="minMax"/>
        </c:scaling>
        <c:delete val="1"/>
        <c:axPos val="b"/>
        <c:numFmt formatCode="ge" sourceLinked="1"/>
        <c:majorTickMark val="none"/>
        <c:minorTickMark val="none"/>
        <c:tickLblPos val="none"/>
        <c:crossAx val="149397888"/>
        <c:crosses val="autoZero"/>
        <c:auto val="1"/>
        <c:lblOffset val="100"/>
        <c:baseTimeUnit val="years"/>
      </c:dateAx>
      <c:valAx>
        <c:axId val="14939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37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104.39</c:v>
                </c:pt>
                <c:pt idx="3">
                  <c:v>108.02</c:v>
                </c:pt>
                <c:pt idx="4">
                  <c:v>110.22</c:v>
                </c:pt>
              </c:numCache>
            </c:numRef>
          </c:val>
        </c:ser>
        <c:dLbls>
          <c:showLegendKey val="0"/>
          <c:showVal val="0"/>
          <c:showCatName val="0"/>
          <c:showSerName val="0"/>
          <c:showPercent val="0"/>
          <c:showBubbleSize val="0"/>
        </c:dLbls>
        <c:gapWidth val="150"/>
        <c:axId val="28836992"/>
        <c:axId val="2888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108.69</c:v>
                </c:pt>
                <c:pt idx="3">
                  <c:v>110.8</c:v>
                </c:pt>
                <c:pt idx="4">
                  <c:v>105.73</c:v>
                </c:pt>
              </c:numCache>
            </c:numRef>
          </c:val>
          <c:smooth val="0"/>
        </c:ser>
        <c:dLbls>
          <c:showLegendKey val="0"/>
          <c:showVal val="0"/>
          <c:showCatName val="0"/>
          <c:showSerName val="0"/>
          <c:showPercent val="0"/>
          <c:showBubbleSize val="0"/>
        </c:dLbls>
        <c:marker val="1"/>
        <c:smooth val="0"/>
        <c:axId val="28836992"/>
        <c:axId val="28880896"/>
      </c:lineChart>
      <c:dateAx>
        <c:axId val="28836992"/>
        <c:scaling>
          <c:orientation val="minMax"/>
        </c:scaling>
        <c:delete val="1"/>
        <c:axPos val="b"/>
        <c:numFmt formatCode="ge" sourceLinked="1"/>
        <c:majorTickMark val="none"/>
        <c:minorTickMark val="none"/>
        <c:tickLblPos val="none"/>
        <c:crossAx val="28880896"/>
        <c:crosses val="autoZero"/>
        <c:auto val="1"/>
        <c:lblOffset val="100"/>
        <c:baseTimeUnit val="years"/>
      </c:dateAx>
      <c:valAx>
        <c:axId val="2888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3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3.28</c:v>
                </c:pt>
                <c:pt idx="3">
                  <c:v>6.56</c:v>
                </c:pt>
                <c:pt idx="4">
                  <c:v>9.48</c:v>
                </c:pt>
              </c:numCache>
            </c:numRef>
          </c:val>
        </c:ser>
        <c:dLbls>
          <c:showLegendKey val="0"/>
          <c:showVal val="0"/>
          <c:showCatName val="0"/>
          <c:showSerName val="0"/>
          <c:showPercent val="0"/>
          <c:showBubbleSize val="0"/>
        </c:dLbls>
        <c:gapWidth val="150"/>
        <c:axId val="30615808"/>
        <c:axId val="3062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21.09</c:v>
                </c:pt>
                <c:pt idx="3">
                  <c:v>22.6</c:v>
                </c:pt>
                <c:pt idx="4">
                  <c:v>14.26</c:v>
                </c:pt>
              </c:numCache>
            </c:numRef>
          </c:val>
          <c:smooth val="0"/>
        </c:ser>
        <c:dLbls>
          <c:showLegendKey val="0"/>
          <c:showVal val="0"/>
          <c:showCatName val="0"/>
          <c:showSerName val="0"/>
          <c:showPercent val="0"/>
          <c:showBubbleSize val="0"/>
        </c:dLbls>
        <c:marker val="1"/>
        <c:smooth val="0"/>
        <c:axId val="30615808"/>
        <c:axId val="30622848"/>
      </c:lineChart>
      <c:dateAx>
        <c:axId val="30615808"/>
        <c:scaling>
          <c:orientation val="minMax"/>
        </c:scaling>
        <c:delete val="1"/>
        <c:axPos val="b"/>
        <c:numFmt formatCode="ge" sourceLinked="1"/>
        <c:majorTickMark val="none"/>
        <c:minorTickMark val="none"/>
        <c:tickLblPos val="none"/>
        <c:crossAx val="30622848"/>
        <c:crosses val="autoZero"/>
        <c:auto val="1"/>
        <c:lblOffset val="100"/>
        <c:baseTimeUnit val="years"/>
      </c:dateAx>
      <c:valAx>
        <c:axId val="3062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1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30884608"/>
        <c:axId val="3088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c:v>0.01</c:v>
                </c:pt>
              </c:numCache>
            </c:numRef>
          </c:val>
          <c:smooth val="0"/>
        </c:ser>
        <c:dLbls>
          <c:showLegendKey val="0"/>
          <c:showVal val="0"/>
          <c:showCatName val="0"/>
          <c:showSerName val="0"/>
          <c:showPercent val="0"/>
          <c:showBubbleSize val="0"/>
        </c:dLbls>
        <c:marker val="1"/>
        <c:smooth val="0"/>
        <c:axId val="30884608"/>
        <c:axId val="30886528"/>
      </c:lineChart>
      <c:dateAx>
        <c:axId val="30884608"/>
        <c:scaling>
          <c:orientation val="minMax"/>
        </c:scaling>
        <c:delete val="1"/>
        <c:axPos val="b"/>
        <c:numFmt formatCode="ge" sourceLinked="1"/>
        <c:majorTickMark val="none"/>
        <c:minorTickMark val="none"/>
        <c:tickLblPos val="none"/>
        <c:crossAx val="30886528"/>
        <c:crosses val="autoZero"/>
        <c:auto val="1"/>
        <c:lblOffset val="100"/>
        <c:baseTimeUnit val="years"/>
      </c:dateAx>
      <c:valAx>
        <c:axId val="3088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8460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31122560"/>
        <c:axId val="3161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29.24</c:v>
                </c:pt>
                <c:pt idx="3">
                  <c:v>31.45</c:v>
                </c:pt>
                <c:pt idx="4">
                  <c:v>14.68</c:v>
                </c:pt>
              </c:numCache>
            </c:numRef>
          </c:val>
          <c:smooth val="0"/>
        </c:ser>
        <c:dLbls>
          <c:showLegendKey val="0"/>
          <c:showVal val="0"/>
          <c:showCatName val="0"/>
          <c:showSerName val="0"/>
          <c:showPercent val="0"/>
          <c:showBubbleSize val="0"/>
        </c:dLbls>
        <c:marker val="1"/>
        <c:smooth val="0"/>
        <c:axId val="31122560"/>
        <c:axId val="31617408"/>
      </c:lineChart>
      <c:dateAx>
        <c:axId val="31122560"/>
        <c:scaling>
          <c:orientation val="minMax"/>
        </c:scaling>
        <c:delete val="1"/>
        <c:axPos val="b"/>
        <c:numFmt formatCode="ge" sourceLinked="1"/>
        <c:majorTickMark val="none"/>
        <c:minorTickMark val="none"/>
        <c:tickLblPos val="none"/>
        <c:crossAx val="31617408"/>
        <c:crosses val="autoZero"/>
        <c:auto val="1"/>
        <c:lblOffset val="100"/>
        <c:baseTimeUnit val="years"/>
      </c:dateAx>
      <c:valAx>
        <c:axId val="3161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2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14.27</c:v>
                </c:pt>
                <c:pt idx="3">
                  <c:v>12.08</c:v>
                </c:pt>
                <c:pt idx="4">
                  <c:v>12.12</c:v>
                </c:pt>
              </c:numCache>
            </c:numRef>
          </c:val>
        </c:ser>
        <c:dLbls>
          <c:showLegendKey val="0"/>
          <c:showVal val="0"/>
          <c:showCatName val="0"/>
          <c:showSerName val="0"/>
          <c:showPercent val="0"/>
          <c:showBubbleSize val="0"/>
        </c:dLbls>
        <c:gapWidth val="150"/>
        <c:axId val="31687040"/>
        <c:axId val="3168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68.510000000000005</c:v>
                </c:pt>
                <c:pt idx="3">
                  <c:v>70.16</c:v>
                </c:pt>
                <c:pt idx="4">
                  <c:v>50.78</c:v>
                </c:pt>
              </c:numCache>
            </c:numRef>
          </c:val>
          <c:smooth val="0"/>
        </c:ser>
        <c:dLbls>
          <c:showLegendKey val="0"/>
          <c:showVal val="0"/>
          <c:showCatName val="0"/>
          <c:showSerName val="0"/>
          <c:showPercent val="0"/>
          <c:showBubbleSize val="0"/>
        </c:dLbls>
        <c:marker val="1"/>
        <c:smooth val="0"/>
        <c:axId val="31687040"/>
        <c:axId val="31689344"/>
      </c:lineChart>
      <c:dateAx>
        <c:axId val="31687040"/>
        <c:scaling>
          <c:orientation val="minMax"/>
        </c:scaling>
        <c:delete val="1"/>
        <c:axPos val="b"/>
        <c:numFmt formatCode="ge" sourceLinked="1"/>
        <c:majorTickMark val="none"/>
        <c:minorTickMark val="none"/>
        <c:tickLblPos val="none"/>
        <c:crossAx val="31689344"/>
        <c:crosses val="autoZero"/>
        <c:auto val="1"/>
        <c:lblOffset val="100"/>
        <c:baseTimeUnit val="years"/>
      </c:dateAx>
      <c:valAx>
        <c:axId val="3168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8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3586.74</c:v>
                </c:pt>
                <c:pt idx="3">
                  <c:v>2858.78</c:v>
                </c:pt>
                <c:pt idx="4">
                  <c:v>2259.15</c:v>
                </c:pt>
              </c:numCache>
            </c:numRef>
          </c:val>
        </c:ser>
        <c:dLbls>
          <c:showLegendKey val="0"/>
          <c:showVal val="0"/>
          <c:showCatName val="0"/>
          <c:showSerName val="0"/>
          <c:showPercent val="0"/>
          <c:showBubbleSize val="0"/>
        </c:dLbls>
        <c:gapWidth val="150"/>
        <c:axId val="32924416"/>
        <c:axId val="3292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1203.71</c:v>
                </c:pt>
                <c:pt idx="3">
                  <c:v>1162.3599999999999</c:v>
                </c:pt>
                <c:pt idx="4">
                  <c:v>1053.93</c:v>
                </c:pt>
              </c:numCache>
            </c:numRef>
          </c:val>
          <c:smooth val="0"/>
        </c:ser>
        <c:dLbls>
          <c:showLegendKey val="0"/>
          <c:showVal val="0"/>
          <c:showCatName val="0"/>
          <c:showSerName val="0"/>
          <c:showPercent val="0"/>
          <c:showBubbleSize val="0"/>
        </c:dLbls>
        <c:marker val="1"/>
        <c:smooth val="0"/>
        <c:axId val="32924416"/>
        <c:axId val="32926336"/>
      </c:lineChart>
      <c:dateAx>
        <c:axId val="32924416"/>
        <c:scaling>
          <c:orientation val="minMax"/>
        </c:scaling>
        <c:delete val="1"/>
        <c:axPos val="b"/>
        <c:numFmt formatCode="ge" sourceLinked="1"/>
        <c:majorTickMark val="none"/>
        <c:minorTickMark val="none"/>
        <c:tickLblPos val="none"/>
        <c:crossAx val="32926336"/>
        <c:crosses val="autoZero"/>
        <c:auto val="1"/>
        <c:lblOffset val="100"/>
        <c:baseTimeUnit val="years"/>
      </c:dateAx>
      <c:valAx>
        <c:axId val="3292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2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33.159999999999997</c:v>
                </c:pt>
                <c:pt idx="3">
                  <c:v>43.3</c:v>
                </c:pt>
                <c:pt idx="4">
                  <c:v>56.99</c:v>
                </c:pt>
              </c:numCache>
            </c:numRef>
          </c:val>
        </c:ser>
        <c:dLbls>
          <c:showLegendKey val="0"/>
          <c:showVal val="0"/>
          <c:showCatName val="0"/>
          <c:showSerName val="0"/>
          <c:showPercent val="0"/>
          <c:showBubbleSize val="0"/>
        </c:dLbls>
        <c:gapWidth val="150"/>
        <c:axId val="83904000"/>
        <c:axId val="8390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69.739999999999995</c:v>
                </c:pt>
                <c:pt idx="3">
                  <c:v>68.209999999999994</c:v>
                </c:pt>
                <c:pt idx="4">
                  <c:v>85.23</c:v>
                </c:pt>
              </c:numCache>
            </c:numRef>
          </c:val>
          <c:smooth val="0"/>
        </c:ser>
        <c:dLbls>
          <c:showLegendKey val="0"/>
          <c:showVal val="0"/>
          <c:showCatName val="0"/>
          <c:showSerName val="0"/>
          <c:showPercent val="0"/>
          <c:showBubbleSize val="0"/>
        </c:dLbls>
        <c:marker val="1"/>
        <c:smooth val="0"/>
        <c:axId val="83904000"/>
        <c:axId val="83905920"/>
      </c:lineChart>
      <c:dateAx>
        <c:axId val="83904000"/>
        <c:scaling>
          <c:orientation val="minMax"/>
        </c:scaling>
        <c:delete val="1"/>
        <c:axPos val="b"/>
        <c:numFmt formatCode="ge" sourceLinked="1"/>
        <c:majorTickMark val="none"/>
        <c:minorTickMark val="none"/>
        <c:tickLblPos val="none"/>
        <c:crossAx val="83905920"/>
        <c:crosses val="autoZero"/>
        <c:auto val="1"/>
        <c:lblOffset val="100"/>
        <c:baseTimeUnit val="years"/>
      </c:dateAx>
      <c:valAx>
        <c:axId val="8390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90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353.81</c:v>
                </c:pt>
                <c:pt idx="3">
                  <c:v>270.41000000000003</c:v>
                </c:pt>
                <c:pt idx="4">
                  <c:v>205.42</c:v>
                </c:pt>
              </c:numCache>
            </c:numRef>
          </c:val>
        </c:ser>
        <c:dLbls>
          <c:showLegendKey val="0"/>
          <c:showVal val="0"/>
          <c:showCatName val="0"/>
          <c:showSerName val="0"/>
          <c:showPercent val="0"/>
          <c:showBubbleSize val="0"/>
        </c:dLbls>
        <c:gapWidth val="150"/>
        <c:axId val="93016064"/>
        <c:axId val="9301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248.89</c:v>
                </c:pt>
                <c:pt idx="3">
                  <c:v>250.84</c:v>
                </c:pt>
                <c:pt idx="4">
                  <c:v>185.7</c:v>
                </c:pt>
              </c:numCache>
            </c:numRef>
          </c:val>
          <c:smooth val="0"/>
        </c:ser>
        <c:dLbls>
          <c:showLegendKey val="0"/>
          <c:showVal val="0"/>
          <c:showCatName val="0"/>
          <c:showSerName val="0"/>
          <c:showPercent val="0"/>
          <c:showBubbleSize val="0"/>
        </c:dLbls>
        <c:marker val="1"/>
        <c:smooth val="0"/>
        <c:axId val="93016064"/>
        <c:axId val="93017984"/>
      </c:lineChart>
      <c:dateAx>
        <c:axId val="93016064"/>
        <c:scaling>
          <c:orientation val="minMax"/>
        </c:scaling>
        <c:delete val="1"/>
        <c:axPos val="b"/>
        <c:numFmt formatCode="ge" sourceLinked="1"/>
        <c:majorTickMark val="none"/>
        <c:minorTickMark val="none"/>
        <c:tickLblPos val="none"/>
        <c:crossAx val="93017984"/>
        <c:crosses val="autoZero"/>
        <c:auto val="1"/>
        <c:lblOffset val="100"/>
        <c:baseTimeUnit val="years"/>
      </c:dateAx>
      <c:valAx>
        <c:axId val="9301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1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G1" zoomScale="70" zoomScaleNormal="70" workbookViewId="0">
      <selection activeCell="AK8" sqref="AK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石川県　かほく市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Bd2</v>
      </c>
      <c r="X8" s="49"/>
      <c r="Y8" s="49"/>
      <c r="Z8" s="49"/>
      <c r="AA8" s="49"/>
      <c r="AB8" s="49"/>
      <c r="AC8" s="49"/>
      <c r="AD8" s="50" t="s">
        <v>122</v>
      </c>
      <c r="AE8" s="50"/>
      <c r="AF8" s="50"/>
      <c r="AG8" s="50"/>
      <c r="AH8" s="50"/>
      <c r="AI8" s="50"/>
      <c r="AJ8" s="50"/>
      <c r="AK8" s="4"/>
      <c r="AL8" s="51">
        <f>データ!S6</f>
        <v>35062</v>
      </c>
      <c r="AM8" s="51"/>
      <c r="AN8" s="51"/>
      <c r="AO8" s="51"/>
      <c r="AP8" s="51"/>
      <c r="AQ8" s="51"/>
      <c r="AR8" s="51"/>
      <c r="AS8" s="51"/>
      <c r="AT8" s="46">
        <f>データ!T6</f>
        <v>64.44</v>
      </c>
      <c r="AU8" s="46"/>
      <c r="AV8" s="46"/>
      <c r="AW8" s="46"/>
      <c r="AX8" s="46"/>
      <c r="AY8" s="46"/>
      <c r="AZ8" s="46"/>
      <c r="BA8" s="46"/>
      <c r="BB8" s="46">
        <f>データ!U6</f>
        <v>544.1</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f>データ!O6</f>
        <v>61.47</v>
      </c>
      <c r="J10" s="46"/>
      <c r="K10" s="46"/>
      <c r="L10" s="46"/>
      <c r="M10" s="46"/>
      <c r="N10" s="46"/>
      <c r="O10" s="46"/>
      <c r="P10" s="46">
        <f>データ!P6</f>
        <v>85.77</v>
      </c>
      <c r="Q10" s="46"/>
      <c r="R10" s="46"/>
      <c r="S10" s="46"/>
      <c r="T10" s="46"/>
      <c r="U10" s="46"/>
      <c r="V10" s="46"/>
      <c r="W10" s="46">
        <f>データ!Q6</f>
        <v>84.65</v>
      </c>
      <c r="X10" s="46"/>
      <c r="Y10" s="46"/>
      <c r="Z10" s="46"/>
      <c r="AA10" s="46"/>
      <c r="AB10" s="46"/>
      <c r="AC10" s="46"/>
      <c r="AD10" s="51">
        <f>データ!R6</f>
        <v>2397</v>
      </c>
      <c r="AE10" s="51"/>
      <c r="AF10" s="51"/>
      <c r="AG10" s="51"/>
      <c r="AH10" s="51"/>
      <c r="AI10" s="51"/>
      <c r="AJ10" s="51"/>
      <c r="AK10" s="2"/>
      <c r="AL10" s="51">
        <f>データ!V6</f>
        <v>30059</v>
      </c>
      <c r="AM10" s="51"/>
      <c r="AN10" s="51"/>
      <c r="AO10" s="51"/>
      <c r="AP10" s="51"/>
      <c r="AQ10" s="51"/>
      <c r="AR10" s="51"/>
      <c r="AS10" s="51"/>
      <c r="AT10" s="46">
        <f>データ!W6</f>
        <v>14.06</v>
      </c>
      <c r="AU10" s="46"/>
      <c r="AV10" s="46"/>
      <c r="AW10" s="46"/>
      <c r="AX10" s="46"/>
      <c r="AY10" s="46"/>
      <c r="AZ10" s="46"/>
      <c r="BA10" s="46"/>
      <c r="BB10" s="46">
        <f>データ!X6</f>
        <v>2137.91</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119</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120</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121</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172090</v>
      </c>
      <c r="D6" s="34">
        <f t="shared" si="3"/>
        <v>46</v>
      </c>
      <c r="E6" s="34">
        <f t="shared" si="3"/>
        <v>17</v>
      </c>
      <c r="F6" s="34">
        <f t="shared" si="3"/>
        <v>1</v>
      </c>
      <c r="G6" s="34">
        <f t="shared" si="3"/>
        <v>0</v>
      </c>
      <c r="H6" s="34" t="str">
        <f t="shared" si="3"/>
        <v>石川県　かほく市</v>
      </c>
      <c r="I6" s="34" t="str">
        <f t="shared" si="3"/>
        <v>法適用</v>
      </c>
      <c r="J6" s="34" t="str">
        <f t="shared" si="3"/>
        <v>下水道事業</v>
      </c>
      <c r="K6" s="34" t="str">
        <f t="shared" si="3"/>
        <v>公共下水道</v>
      </c>
      <c r="L6" s="34" t="str">
        <f t="shared" si="3"/>
        <v>Bd2</v>
      </c>
      <c r="M6" s="34">
        <f t="shared" si="3"/>
        <v>0</v>
      </c>
      <c r="N6" s="35" t="str">
        <f t="shared" si="3"/>
        <v>-</v>
      </c>
      <c r="O6" s="35">
        <f t="shared" si="3"/>
        <v>61.47</v>
      </c>
      <c r="P6" s="35">
        <f t="shared" si="3"/>
        <v>85.77</v>
      </c>
      <c r="Q6" s="35">
        <f t="shared" si="3"/>
        <v>84.65</v>
      </c>
      <c r="R6" s="35">
        <f t="shared" si="3"/>
        <v>2397</v>
      </c>
      <c r="S6" s="35">
        <f t="shared" si="3"/>
        <v>35062</v>
      </c>
      <c r="T6" s="35">
        <f t="shared" si="3"/>
        <v>64.44</v>
      </c>
      <c r="U6" s="35">
        <f t="shared" si="3"/>
        <v>544.1</v>
      </c>
      <c r="V6" s="35">
        <f t="shared" si="3"/>
        <v>30059</v>
      </c>
      <c r="W6" s="35">
        <f t="shared" si="3"/>
        <v>14.06</v>
      </c>
      <c r="X6" s="35">
        <f t="shared" si="3"/>
        <v>2137.91</v>
      </c>
      <c r="Y6" s="36" t="str">
        <f>IF(Y7="",NA(),Y7)</f>
        <v>-</v>
      </c>
      <c r="Z6" s="36" t="str">
        <f t="shared" ref="Z6:AH6" si="4">IF(Z7="",NA(),Z7)</f>
        <v>-</v>
      </c>
      <c r="AA6" s="36">
        <f t="shared" si="4"/>
        <v>104.39</v>
      </c>
      <c r="AB6" s="36">
        <f t="shared" si="4"/>
        <v>108.02</v>
      </c>
      <c r="AC6" s="36">
        <f t="shared" si="4"/>
        <v>110.22</v>
      </c>
      <c r="AD6" s="36" t="str">
        <f t="shared" si="4"/>
        <v>-</v>
      </c>
      <c r="AE6" s="36" t="str">
        <f t="shared" si="4"/>
        <v>-</v>
      </c>
      <c r="AF6" s="36">
        <f t="shared" si="4"/>
        <v>108.69</v>
      </c>
      <c r="AG6" s="36">
        <f t="shared" si="4"/>
        <v>110.8</v>
      </c>
      <c r="AH6" s="36">
        <f t="shared" si="4"/>
        <v>105.73</v>
      </c>
      <c r="AI6" s="35" t="str">
        <f>IF(AI7="","",IF(AI7="-","【-】","【"&amp;SUBSTITUTE(TEXT(AI7,"#,##0.00"),"-","△")&amp;"】"))</f>
        <v>【108.57】</v>
      </c>
      <c r="AJ6" s="36" t="str">
        <f>IF(AJ7="",NA(),AJ7)</f>
        <v>-</v>
      </c>
      <c r="AK6" s="36" t="str">
        <f t="shared" ref="AK6:AS6" si="5">IF(AK7="",NA(),AK7)</f>
        <v>-</v>
      </c>
      <c r="AL6" s="35">
        <f t="shared" si="5"/>
        <v>0</v>
      </c>
      <c r="AM6" s="35">
        <f t="shared" si="5"/>
        <v>0</v>
      </c>
      <c r="AN6" s="35">
        <f t="shared" si="5"/>
        <v>0</v>
      </c>
      <c r="AO6" s="36" t="str">
        <f t="shared" si="5"/>
        <v>-</v>
      </c>
      <c r="AP6" s="36" t="str">
        <f t="shared" si="5"/>
        <v>-</v>
      </c>
      <c r="AQ6" s="36">
        <f t="shared" si="5"/>
        <v>29.24</v>
      </c>
      <c r="AR6" s="36">
        <f t="shared" si="5"/>
        <v>31.45</v>
      </c>
      <c r="AS6" s="36">
        <f t="shared" si="5"/>
        <v>14.68</v>
      </c>
      <c r="AT6" s="35" t="str">
        <f>IF(AT7="","",IF(AT7="-","【-】","【"&amp;SUBSTITUTE(TEXT(AT7,"#,##0.00"),"-","△")&amp;"】"))</f>
        <v>【4.38】</v>
      </c>
      <c r="AU6" s="36" t="str">
        <f>IF(AU7="",NA(),AU7)</f>
        <v>-</v>
      </c>
      <c r="AV6" s="36" t="str">
        <f t="shared" ref="AV6:BD6" si="6">IF(AV7="",NA(),AV7)</f>
        <v>-</v>
      </c>
      <c r="AW6" s="36">
        <f t="shared" si="6"/>
        <v>14.27</v>
      </c>
      <c r="AX6" s="36">
        <f t="shared" si="6"/>
        <v>12.08</v>
      </c>
      <c r="AY6" s="36">
        <f t="shared" si="6"/>
        <v>12.12</v>
      </c>
      <c r="AZ6" s="36" t="str">
        <f t="shared" si="6"/>
        <v>-</v>
      </c>
      <c r="BA6" s="36" t="str">
        <f t="shared" si="6"/>
        <v>-</v>
      </c>
      <c r="BB6" s="36">
        <f t="shared" si="6"/>
        <v>68.510000000000005</v>
      </c>
      <c r="BC6" s="36">
        <f t="shared" si="6"/>
        <v>70.16</v>
      </c>
      <c r="BD6" s="36">
        <f t="shared" si="6"/>
        <v>50.78</v>
      </c>
      <c r="BE6" s="35" t="str">
        <f>IF(BE7="","",IF(BE7="-","【-】","【"&amp;SUBSTITUTE(TEXT(BE7,"#,##0.00"),"-","△")&amp;"】"))</f>
        <v>【59.95】</v>
      </c>
      <c r="BF6" s="36" t="str">
        <f>IF(BF7="",NA(),BF7)</f>
        <v>-</v>
      </c>
      <c r="BG6" s="36" t="str">
        <f t="shared" ref="BG6:BO6" si="7">IF(BG7="",NA(),BG7)</f>
        <v>-</v>
      </c>
      <c r="BH6" s="36">
        <f t="shared" si="7"/>
        <v>3586.74</v>
      </c>
      <c r="BI6" s="36">
        <f t="shared" si="7"/>
        <v>2858.78</v>
      </c>
      <c r="BJ6" s="36">
        <f t="shared" si="7"/>
        <v>2259.15</v>
      </c>
      <c r="BK6" s="36" t="str">
        <f t="shared" si="7"/>
        <v>-</v>
      </c>
      <c r="BL6" s="36" t="str">
        <f t="shared" si="7"/>
        <v>-</v>
      </c>
      <c r="BM6" s="36">
        <f t="shared" si="7"/>
        <v>1203.71</v>
      </c>
      <c r="BN6" s="36">
        <f t="shared" si="7"/>
        <v>1162.3599999999999</v>
      </c>
      <c r="BO6" s="36">
        <f t="shared" si="7"/>
        <v>1053.93</v>
      </c>
      <c r="BP6" s="35" t="str">
        <f>IF(BP7="","",IF(BP7="-","【-】","【"&amp;SUBSTITUTE(TEXT(BP7,"#,##0.00"),"-","△")&amp;"】"))</f>
        <v>【728.30】</v>
      </c>
      <c r="BQ6" s="36" t="str">
        <f>IF(BQ7="",NA(),BQ7)</f>
        <v>-</v>
      </c>
      <c r="BR6" s="36" t="str">
        <f t="shared" ref="BR6:BZ6" si="8">IF(BR7="",NA(),BR7)</f>
        <v>-</v>
      </c>
      <c r="BS6" s="36">
        <f t="shared" si="8"/>
        <v>33.159999999999997</v>
      </c>
      <c r="BT6" s="36">
        <f t="shared" si="8"/>
        <v>43.3</v>
      </c>
      <c r="BU6" s="36">
        <f t="shared" si="8"/>
        <v>56.99</v>
      </c>
      <c r="BV6" s="36" t="str">
        <f t="shared" si="8"/>
        <v>-</v>
      </c>
      <c r="BW6" s="36" t="str">
        <f t="shared" si="8"/>
        <v>-</v>
      </c>
      <c r="BX6" s="36">
        <f t="shared" si="8"/>
        <v>69.739999999999995</v>
      </c>
      <c r="BY6" s="36">
        <f t="shared" si="8"/>
        <v>68.209999999999994</v>
      </c>
      <c r="BZ6" s="36">
        <f t="shared" si="8"/>
        <v>85.23</v>
      </c>
      <c r="CA6" s="35" t="str">
        <f>IF(CA7="","",IF(CA7="-","【-】","【"&amp;SUBSTITUTE(TEXT(CA7,"#,##0.00"),"-","△")&amp;"】"))</f>
        <v>【100.04】</v>
      </c>
      <c r="CB6" s="36" t="str">
        <f>IF(CB7="",NA(),CB7)</f>
        <v>-</v>
      </c>
      <c r="CC6" s="36" t="str">
        <f t="shared" ref="CC6:CK6" si="9">IF(CC7="",NA(),CC7)</f>
        <v>-</v>
      </c>
      <c r="CD6" s="36">
        <f t="shared" si="9"/>
        <v>353.81</v>
      </c>
      <c r="CE6" s="36">
        <f t="shared" si="9"/>
        <v>270.41000000000003</v>
      </c>
      <c r="CF6" s="36">
        <f t="shared" si="9"/>
        <v>205.42</v>
      </c>
      <c r="CG6" s="36" t="str">
        <f t="shared" si="9"/>
        <v>-</v>
      </c>
      <c r="CH6" s="36" t="str">
        <f t="shared" si="9"/>
        <v>-</v>
      </c>
      <c r="CI6" s="36">
        <f t="shared" si="9"/>
        <v>248.89</v>
      </c>
      <c r="CJ6" s="36">
        <f t="shared" si="9"/>
        <v>250.84</v>
      </c>
      <c r="CK6" s="36">
        <f t="shared" si="9"/>
        <v>185.7</v>
      </c>
      <c r="CL6" s="35" t="str">
        <f>IF(CL7="","",IF(CL7="-","【-】","【"&amp;SUBSTITUTE(TEXT(CL7,"#,##0.00"),"-","△")&amp;"】"))</f>
        <v>【137.82】</v>
      </c>
      <c r="CM6" s="36" t="str">
        <f>IF(CM7="",NA(),CM7)</f>
        <v>-</v>
      </c>
      <c r="CN6" s="36" t="str">
        <f t="shared" ref="CN6:CV6" si="10">IF(CN7="",NA(),CN7)</f>
        <v>-</v>
      </c>
      <c r="CO6" s="36">
        <f t="shared" si="10"/>
        <v>53.58</v>
      </c>
      <c r="CP6" s="36">
        <f t="shared" si="10"/>
        <v>54.14</v>
      </c>
      <c r="CQ6" s="36">
        <f t="shared" si="10"/>
        <v>53.7</v>
      </c>
      <c r="CR6" s="36" t="str">
        <f t="shared" si="10"/>
        <v>-</v>
      </c>
      <c r="CS6" s="36" t="str">
        <f t="shared" si="10"/>
        <v>-</v>
      </c>
      <c r="CT6" s="36">
        <f t="shared" si="10"/>
        <v>49.89</v>
      </c>
      <c r="CU6" s="36">
        <f t="shared" si="10"/>
        <v>49.39</v>
      </c>
      <c r="CV6" s="36">
        <f t="shared" si="10"/>
        <v>61.03</v>
      </c>
      <c r="CW6" s="35" t="str">
        <f>IF(CW7="","",IF(CW7="-","【-】","【"&amp;SUBSTITUTE(TEXT(CW7,"#,##0.00"),"-","△")&amp;"】"))</f>
        <v>【60.09】</v>
      </c>
      <c r="CX6" s="36" t="str">
        <f>IF(CX7="",NA(),CX7)</f>
        <v>-</v>
      </c>
      <c r="CY6" s="36" t="str">
        <f t="shared" ref="CY6:DG6" si="11">IF(CY7="",NA(),CY7)</f>
        <v>-</v>
      </c>
      <c r="CZ6" s="36">
        <f t="shared" si="11"/>
        <v>90.47</v>
      </c>
      <c r="DA6" s="36">
        <f t="shared" si="11"/>
        <v>91.29</v>
      </c>
      <c r="DB6" s="36">
        <f t="shared" si="11"/>
        <v>91.36</v>
      </c>
      <c r="DC6" s="36" t="str">
        <f t="shared" si="11"/>
        <v>-</v>
      </c>
      <c r="DD6" s="36" t="str">
        <f t="shared" si="11"/>
        <v>-</v>
      </c>
      <c r="DE6" s="36">
        <f t="shared" si="11"/>
        <v>84.73</v>
      </c>
      <c r="DF6" s="36">
        <f t="shared" si="11"/>
        <v>83.96</v>
      </c>
      <c r="DG6" s="36">
        <f t="shared" si="11"/>
        <v>86.83</v>
      </c>
      <c r="DH6" s="35" t="str">
        <f>IF(DH7="","",IF(DH7="-","【-】","【"&amp;SUBSTITUTE(TEXT(DH7,"#,##0.00"),"-","△")&amp;"】"))</f>
        <v>【94.90】</v>
      </c>
      <c r="DI6" s="36" t="str">
        <f>IF(DI7="",NA(),DI7)</f>
        <v>-</v>
      </c>
      <c r="DJ6" s="36" t="str">
        <f t="shared" ref="DJ6:DR6" si="12">IF(DJ7="",NA(),DJ7)</f>
        <v>-</v>
      </c>
      <c r="DK6" s="36">
        <f t="shared" si="12"/>
        <v>3.28</v>
      </c>
      <c r="DL6" s="36">
        <f t="shared" si="12"/>
        <v>6.56</v>
      </c>
      <c r="DM6" s="36">
        <f t="shared" si="12"/>
        <v>9.48</v>
      </c>
      <c r="DN6" s="36" t="str">
        <f t="shared" si="12"/>
        <v>-</v>
      </c>
      <c r="DO6" s="36" t="str">
        <f t="shared" si="12"/>
        <v>-</v>
      </c>
      <c r="DP6" s="36">
        <f t="shared" si="12"/>
        <v>21.09</v>
      </c>
      <c r="DQ6" s="36">
        <f t="shared" si="12"/>
        <v>22.6</v>
      </c>
      <c r="DR6" s="36">
        <f t="shared" si="12"/>
        <v>14.26</v>
      </c>
      <c r="DS6" s="35" t="str">
        <f>IF(DS7="","",IF(DS7="-","【-】","【"&amp;SUBSTITUTE(TEXT(DS7,"#,##0.00"),"-","△")&amp;"】"))</f>
        <v>【37.36】</v>
      </c>
      <c r="DT6" s="36" t="str">
        <f>IF(DT7="",NA(),DT7)</f>
        <v>-</v>
      </c>
      <c r="DU6" s="36" t="str">
        <f t="shared" ref="DU6:EC6" si="13">IF(DU7="",NA(),DU7)</f>
        <v>-</v>
      </c>
      <c r="DV6" s="35">
        <f t="shared" si="13"/>
        <v>0</v>
      </c>
      <c r="DW6" s="35">
        <f t="shared" si="13"/>
        <v>0</v>
      </c>
      <c r="DX6" s="35">
        <f t="shared" si="13"/>
        <v>0</v>
      </c>
      <c r="DY6" s="36" t="str">
        <f t="shared" si="13"/>
        <v>-</v>
      </c>
      <c r="DZ6" s="36" t="str">
        <f t="shared" si="13"/>
        <v>-</v>
      </c>
      <c r="EA6" s="35">
        <f t="shared" si="13"/>
        <v>0</v>
      </c>
      <c r="EB6" s="35">
        <f t="shared" si="13"/>
        <v>0</v>
      </c>
      <c r="EC6" s="36">
        <f t="shared" si="13"/>
        <v>0.01</v>
      </c>
      <c r="ED6" s="35" t="str">
        <f>IF(ED7="","",IF(ED7="-","【-】","【"&amp;SUBSTITUTE(TEXT(ED7,"#,##0.00"),"-","△")&amp;"】"))</f>
        <v>【4.96】</v>
      </c>
      <c r="EE6" s="36" t="str">
        <f>IF(EE7="",NA(),EE7)</f>
        <v>-</v>
      </c>
      <c r="EF6" s="36" t="str">
        <f t="shared" ref="EF6:EN6" si="14">IF(EF7="",NA(),EF7)</f>
        <v>-</v>
      </c>
      <c r="EG6" s="36">
        <f t="shared" si="14"/>
        <v>0.01</v>
      </c>
      <c r="EH6" s="35">
        <f t="shared" si="14"/>
        <v>0</v>
      </c>
      <c r="EI6" s="35">
        <f t="shared" si="14"/>
        <v>0</v>
      </c>
      <c r="EJ6" s="36" t="str">
        <f t="shared" si="14"/>
        <v>-</v>
      </c>
      <c r="EK6" s="36" t="str">
        <f t="shared" si="14"/>
        <v>-</v>
      </c>
      <c r="EL6" s="36">
        <f t="shared" si="14"/>
        <v>0.03</v>
      </c>
      <c r="EM6" s="36">
        <f t="shared" si="14"/>
        <v>0.15</v>
      </c>
      <c r="EN6" s="36">
        <f t="shared" si="14"/>
        <v>0.01</v>
      </c>
      <c r="EO6" s="35" t="str">
        <f>IF(EO7="","",IF(EO7="-","【-】","【"&amp;SUBSTITUTE(TEXT(EO7,"#,##0.00"),"-","△")&amp;"】"))</f>
        <v>【0.27】</v>
      </c>
    </row>
    <row r="7" spans="1:148" s="37" customFormat="1" x14ac:dyDescent="0.15">
      <c r="A7" s="29"/>
      <c r="B7" s="38">
        <v>2016</v>
      </c>
      <c r="C7" s="38">
        <v>172090</v>
      </c>
      <c r="D7" s="38">
        <v>46</v>
      </c>
      <c r="E7" s="38">
        <v>17</v>
      </c>
      <c r="F7" s="38">
        <v>1</v>
      </c>
      <c r="G7" s="38">
        <v>0</v>
      </c>
      <c r="H7" s="38" t="s">
        <v>108</v>
      </c>
      <c r="I7" s="38" t="s">
        <v>109</v>
      </c>
      <c r="J7" s="38" t="s">
        <v>110</v>
      </c>
      <c r="K7" s="38" t="s">
        <v>111</v>
      </c>
      <c r="L7" s="38" t="s">
        <v>112</v>
      </c>
      <c r="M7" s="38"/>
      <c r="N7" s="39" t="s">
        <v>113</v>
      </c>
      <c r="O7" s="39">
        <v>61.47</v>
      </c>
      <c r="P7" s="39">
        <v>85.77</v>
      </c>
      <c r="Q7" s="39">
        <v>84.65</v>
      </c>
      <c r="R7" s="39">
        <v>2397</v>
      </c>
      <c r="S7" s="39">
        <v>35062</v>
      </c>
      <c r="T7" s="39">
        <v>64.44</v>
      </c>
      <c r="U7" s="39">
        <v>544.1</v>
      </c>
      <c r="V7" s="39">
        <v>30059</v>
      </c>
      <c r="W7" s="39">
        <v>14.06</v>
      </c>
      <c r="X7" s="39">
        <v>2137.91</v>
      </c>
      <c r="Y7" s="39" t="s">
        <v>113</v>
      </c>
      <c r="Z7" s="39" t="s">
        <v>113</v>
      </c>
      <c r="AA7" s="39">
        <v>104.39</v>
      </c>
      <c r="AB7" s="39">
        <v>108.02</v>
      </c>
      <c r="AC7" s="39">
        <v>110.22</v>
      </c>
      <c r="AD7" s="39" t="s">
        <v>113</v>
      </c>
      <c r="AE7" s="39" t="s">
        <v>113</v>
      </c>
      <c r="AF7" s="39">
        <v>108.69</v>
      </c>
      <c r="AG7" s="39">
        <v>110.8</v>
      </c>
      <c r="AH7" s="39">
        <v>105.73</v>
      </c>
      <c r="AI7" s="39">
        <v>108.57</v>
      </c>
      <c r="AJ7" s="39" t="s">
        <v>113</v>
      </c>
      <c r="AK7" s="39" t="s">
        <v>113</v>
      </c>
      <c r="AL7" s="39">
        <v>0</v>
      </c>
      <c r="AM7" s="39">
        <v>0</v>
      </c>
      <c r="AN7" s="39">
        <v>0</v>
      </c>
      <c r="AO7" s="39" t="s">
        <v>113</v>
      </c>
      <c r="AP7" s="39" t="s">
        <v>113</v>
      </c>
      <c r="AQ7" s="39">
        <v>29.24</v>
      </c>
      <c r="AR7" s="39">
        <v>31.45</v>
      </c>
      <c r="AS7" s="39">
        <v>14.68</v>
      </c>
      <c r="AT7" s="39">
        <v>4.38</v>
      </c>
      <c r="AU7" s="39" t="s">
        <v>113</v>
      </c>
      <c r="AV7" s="39" t="s">
        <v>113</v>
      </c>
      <c r="AW7" s="39">
        <v>14.27</v>
      </c>
      <c r="AX7" s="39">
        <v>12.08</v>
      </c>
      <c r="AY7" s="39">
        <v>12.12</v>
      </c>
      <c r="AZ7" s="39" t="s">
        <v>113</v>
      </c>
      <c r="BA7" s="39" t="s">
        <v>113</v>
      </c>
      <c r="BB7" s="39">
        <v>68.510000000000005</v>
      </c>
      <c r="BC7" s="39">
        <v>70.16</v>
      </c>
      <c r="BD7" s="39">
        <v>50.78</v>
      </c>
      <c r="BE7" s="39">
        <v>59.95</v>
      </c>
      <c r="BF7" s="39" t="s">
        <v>113</v>
      </c>
      <c r="BG7" s="39" t="s">
        <v>113</v>
      </c>
      <c r="BH7" s="39">
        <v>3586.74</v>
      </c>
      <c r="BI7" s="39">
        <v>2858.78</v>
      </c>
      <c r="BJ7" s="39">
        <v>2259.15</v>
      </c>
      <c r="BK7" s="39" t="s">
        <v>113</v>
      </c>
      <c r="BL7" s="39" t="s">
        <v>113</v>
      </c>
      <c r="BM7" s="39">
        <v>1203.71</v>
      </c>
      <c r="BN7" s="39">
        <v>1162.3599999999999</v>
      </c>
      <c r="BO7" s="39">
        <v>1053.93</v>
      </c>
      <c r="BP7" s="39">
        <v>728.3</v>
      </c>
      <c r="BQ7" s="39" t="s">
        <v>113</v>
      </c>
      <c r="BR7" s="39" t="s">
        <v>113</v>
      </c>
      <c r="BS7" s="39">
        <v>33.159999999999997</v>
      </c>
      <c r="BT7" s="39">
        <v>43.3</v>
      </c>
      <c r="BU7" s="39">
        <v>56.99</v>
      </c>
      <c r="BV7" s="39" t="s">
        <v>113</v>
      </c>
      <c r="BW7" s="39" t="s">
        <v>113</v>
      </c>
      <c r="BX7" s="39">
        <v>69.739999999999995</v>
      </c>
      <c r="BY7" s="39">
        <v>68.209999999999994</v>
      </c>
      <c r="BZ7" s="39">
        <v>85.23</v>
      </c>
      <c r="CA7" s="39">
        <v>100.04</v>
      </c>
      <c r="CB7" s="39" t="s">
        <v>113</v>
      </c>
      <c r="CC7" s="39" t="s">
        <v>113</v>
      </c>
      <c r="CD7" s="39">
        <v>353.81</v>
      </c>
      <c r="CE7" s="39">
        <v>270.41000000000003</v>
      </c>
      <c r="CF7" s="39">
        <v>205.42</v>
      </c>
      <c r="CG7" s="39" t="s">
        <v>113</v>
      </c>
      <c r="CH7" s="39" t="s">
        <v>113</v>
      </c>
      <c r="CI7" s="39">
        <v>248.89</v>
      </c>
      <c r="CJ7" s="39">
        <v>250.84</v>
      </c>
      <c r="CK7" s="39">
        <v>185.7</v>
      </c>
      <c r="CL7" s="39">
        <v>137.82</v>
      </c>
      <c r="CM7" s="39" t="s">
        <v>113</v>
      </c>
      <c r="CN7" s="39" t="s">
        <v>113</v>
      </c>
      <c r="CO7" s="39">
        <v>53.58</v>
      </c>
      <c r="CP7" s="39">
        <v>54.14</v>
      </c>
      <c r="CQ7" s="39">
        <v>53.7</v>
      </c>
      <c r="CR7" s="39" t="s">
        <v>113</v>
      </c>
      <c r="CS7" s="39" t="s">
        <v>113</v>
      </c>
      <c r="CT7" s="39">
        <v>49.89</v>
      </c>
      <c r="CU7" s="39">
        <v>49.39</v>
      </c>
      <c r="CV7" s="39">
        <v>61.03</v>
      </c>
      <c r="CW7" s="39">
        <v>60.09</v>
      </c>
      <c r="CX7" s="39" t="s">
        <v>113</v>
      </c>
      <c r="CY7" s="39" t="s">
        <v>113</v>
      </c>
      <c r="CZ7" s="39">
        <v>90.47</v>
      </c>
      <c r="DA7" s="39">
        <v>91.29</v>
      </c>
      <c r="DB7" s="39">
        <v>91.36</v>
      </c>
      <c r="DC7" s="39" t="s">
        <v>113</v>
      </c>
      <c r="DD7" s="39" t="s">
        <v>113</v>
      </c>
      <c r="DE7" s="39">
        <v>84.73</v>
      </c>
      <c r="DF7" s="39">
        <v>83.96</v>
      </c>
      <c r="DG7" s="39">
        <v>86.83</v>
      </c>
      <c r="DH7" s="39">
        <v>94.9</v>
      </c>
      <c r="DI7" s="39" t="s">
        <v>113</v>
      </c>
      <c r="DJ7" s="39" t="s">
        <v>113</v>
      </c>
      <c r="DK7" s="39">
        <v>3.28</v>
      </c>
      <c r="DL7" s="39">
        <v>6.56</v>
      </c>
      <c r="DM7" s="39">
        <v>9.48</v>
      </c>
      <c r="DN7" s="39" t="s">
        <v>113</v>
      </c>
      <c r="DO7" s="39" t="s">
        <v>113</v>
      </c>
      <c r="DP7" s="39">
        <v>21.09</v>
      </c>
      <c r="DQ7" s="39">
        <v>22.6</v>
      </c>
      <c r="DR7" s="39">
        <v>14.26</v>
      </c>
      <c r="DS7" s="39">
        <v>37.36</v>
      </c>
      <c r="DT7" s="39" t="s">
        <v>113</v>
      </c>
      <c r="DU7" s="39" t="s">
        <v>113</v>
      </c>
      <c r="DV7" s="39">
        <v>0</v>
      </c>
      <c r="DW7" s="39">
        <v>0</v>
      </c>
      <c r="DX7" s="39">
        <v>0</v>
      </c>
      <c r="DY7" s="39" t="s">
        <v>113</v>
      </c>
      <c r="DZ7" s="39" t="s">
        <v>113</v>
      </c>
      <c r="EA7" s="39">
        <v>0</v>
      </c>
      <c r="EB7" s="39">
        <v>0</v>
      </c>
      <c r="EC7" s="39">
        <v>0.01</v>
      </c>
      <c r="ED7" s="39">
        <v>4.96</v>
      </c>
      <c r="EE7" s="39" t="s">
        <v>113</v>
      </c>
      <c r="EF7" s="39" t="s">
        <v>113</v>
      </c>
      <c r="EG7" s="39">
        <v>0.01</v>
      </c>
      <c r="EH7" s="39">
        <v>0</v>
      </c>
      <c r="EI7" s="39">
        <v>0</v>
      </c>
      <c r="EJ7" s="39" t="s">
        <v>113</v>
      </c>
      <c r="EK7" s="39" t="s">
        <v>113</v>
      </c>
      <c r="EL7" s="39">
        <v>0.03</v>
      </c>
      <c r="EM7" s="39">
        <v>0.15</v>
      </c>
      <c r="EN7" s="39">
        <v>0.01</v>
      </c>
      <c r="EO7" s="39">
        <v>0.27</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kahoku</cp:lastModifiedBy>
  <cp:lastPrinted>2018-02-20T02:22:34Z</cp:lastPrinted>
  <dcterms:created xsi:type="dcterms:W3CDTF">2017-12-25T01:51:05Z</dcterms:created>
  <dcterms:modified xsi:type="dcterms:W3CDTF">2018-02-20T02:27:49Z</dcterms:modified>
  <cp:category/>
</cp:coreProperties>
</file>