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6" i="4" s="1"/>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W6" i="5"/>
  <c r="V6" i="5"/>
  <c r="AL10" i="4" s="1"/>
  <c r="U6" i="5"/>
  <c r="T6" i="5"/>
  <c r="S6" i="5"/>
  <c r="AL8" i="4" s="1"/>
  <c r="R6" i="5"/>
  <c r="Q6" i="5"/>
  <c r="W10" i="4" s="1"/>
  <c r="P6" i="5"/>
  <c r="O6" i="5"/>
  <c r="I10" i="4" s="1"/>
  <c r="N6" i="5"/>
  <c r="M6" i="5"/>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6" i="4"/>
  <c r="M86" i="4"/>
  <c r="L86" i="4"/>
  <c r="J86" i="4"/>
  <c r="I86" i="4"/>
  <c r="H86" i="4"/>
  <c r="BB10" i="4"/>
  <c r="AT10" i="4"/>
  <c r="AD10" i="4"/>
  <c r="P10" i="4"/>
  <c r="B10" i="4"/>
  <c r="BB8" i="4"/>
  <c r="AT8" i="4"/>
  <c r="W8" i="4"/>
  <c r="P8" i="4"/>
  <c r="I8" i="4"/>
  <c r="B6"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<sst xmlns="http://schemas.openxmlformats.org/spreadsheetml/2006/main" count="235" uniqueCount="123">
  <si>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</si>
  <si>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</si>
  <si>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</si>
  <si>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</si>
  <si>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</si>
  <si>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</si>
  <si>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</si>
  <si>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</si>
  <si>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</si>
  <si>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</si>
  <si>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</si>
  <si>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</si>
  <si>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</si>
  <si>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</si>
  <si>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</si>
  <si>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</si>
  <si>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</si>
  <si>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</si>
  <si>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</si>
  <si>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</si>
  <si>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</si>
  <si>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</si>
  <si>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</si>
  <si>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</si>
  <si>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</si>
  <si>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</si>
  <si>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</si>
  <si>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</si>
  <si>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</si>
  <si>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</si>
  <si>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</si>
  <si>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</si>
  <si>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</si>
  <si>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</si>
  <si>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</si>
  <si>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</si>
  <si>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</si>
  <si>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</si>
  <si>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</si>
  <si>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</si>
  <si>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</si>
  <si>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</si>
  <si>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</si>
  <si>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</si>
  <si>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</si>
  <si>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</si>
  <si>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</si>
  <si>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</si>
  <si>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</si>
  <si>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</si>
  <si>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</si>
  <si>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</si>
  <si>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</si>
  <si>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</si>
  <si>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</si>
  <si>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</si>
  <si>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</si>
  <si>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</si>
  <si>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</si>
  <si>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</si>
  <si>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</si>
  <si>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</si>
  <si>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</si>
  <si>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</si>
  <si>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</si>
  <si>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</si>
  <si>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</si>
  <si>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</si>
  <si>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</si>
  <si>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</si>
  <si>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</si>
  <si>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</si>
  <si>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</si>
  <si>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</si>
  <si>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</si>
  <si>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</si>
  <si>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</si>
  <si>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</si>
  <si>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</si>
  <si>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</si>
  <si>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</si>
  <si>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</si>
  <si>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</si>
  <si>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</si>
  <si>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</si>
  <si>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</si>
  <si>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</si>
  <si>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</si>
  <si>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</si>
  <si>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</si>
  <si>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</si>
  <si>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</si>
  <si>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</si>
  <si>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</si>
  <si>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</si>
  <si>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</si>
  <si>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</si>
  <si>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</si>
  <si>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</si>
  <si>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</si>
  <si>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</si>
  <si>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</si>
  <si>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</si>
  <si>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</si>
  <si>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</si>
  <si>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</si>
  <si>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</si>
  <si>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</si>
  <si>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石川県　白山市</t>
  </si>
  <si>
    <t>法適用</t>
  </si>
  <si>
    <t>下水道事業</t>
  </si>
  <si>
    <t>農業集落排水</t>
  </si>
  <si>
    <t>F1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</si>
  <si>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</si>
  <si>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</si>
  <si>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</si>
  <si>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</si>
  <si>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</si>
  <si>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</si>
  <si>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</si>
  <si>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　減価償却率は今のところ低く、管渠は比較的新しい状態ではあるが、早期にストックマネジメント計画を策定し、後年度における管渠更新投資の平準化に努める必要がある。           
</t>
    <phoneticPr fontId="4"/>
  </si>
  <si>
    <t>　管渠の老朽化が始まるまでに、さらなる経費の節減と使用料金の見直しにより、利益の確保、累積欠損金の解消に取り組み、早期に良好な経営状態となることが重要である。そのためには、将来の管渠更新や企業債の償還に備え、適切な規模の更新計画と財務計画を検討していく必要がある。
　なお、本市においては、事業の効率化のため、公共下水道への接続および処理施設の統廃合を順次進めているところであり、更新費用の縮減により更なる経営の健全化を図っていくこととしている。</t>
    <rPh sb="137" eb="139">
      <t>ホンシ</t>
    </rPh>
    <rPh sb="145" eb="147">
      <t>ジギョウ</t>
    </rPh>
    <rPh sb="148" eb="151">
      <t>コウリツカ</t>
    </rPh>
    <rPh sb="172" eb="175">
      <t>トウハイゴウ</t>
    </rPh>
    <rPh sb="176" eb="178">
      <t>ジュンジ</t>
    </rPh>
    <rPh sb="178" eb="179">
      <t>スス</t>
    </rPh>
    <rPh sb="200" eb="201">
      <t>サラ</t>
    </rPh>
    <phoneticPr fontId="4"/>
  </si>
  <si>
    <t xml:space="preserve">　一般会計の負担見直しの影響により、平成27年度に経常収支比率が大幅に悪化し、累積欠損金も増加傾向である。
　一方、汚水処理原価については低い水準で推移しており、経費回収率については100％を超えている。
　類似団体との比較では、概ね経営の健全性が保たれているとも言えるが、人口減少により経営を取り巻く環境は年々厳しくなっていることから、より効率的な事業運営を行っていく必要がある。          
</t>
    <rPh sb="32" eb="34">
      <t>オオハバ</t>
    </rPh>
    <rPh sb="35" eb="37">
      <t>アッカ</t>
    </rPh>
    <rPh sb="39" eb="44">
      <t>ルイセキケッソンキン</t>
    </rPh>
    <rPh sb="45" eb="47">
      <t>ゾウカ</t>
    </rPh>
    <rPh sb="47" eb="49">
      <t>ケイコウ</t>
    </rPh>
    <rPh sb="55" eb="57">
      <t>イッポウ</t>
    </rPh>
    <rPh sb="69" eb="70">
      <t>ヒク</t>
    </rPh>
    <rPh sb="71" eb="73">
      <t>スイジュン</t>
    </rPh>
    <rPh sb="74" eb="76">
      <t>スイイ</t>
    </rPh>
    <rPh sb="96" eb="97">
      <t>コ</t>
    </rPh>
    <rPh sb="137" eb="139">
      <t>ジンコウ</t>
    </rPh>
    <rPh sb="139" eb="141">
      <t>ゲンショウ</t>
    </rPh>
    <rPh sb="144" eb="146">
      <t>ケイエイ</t>
    </rPh>
    <rPh sb="147" eb="148">
      <t>ト</t>
    </rPh>
    <rPh sb="149" eb="150">
      <t>マ</t>
    </rPh>
    <rPh sb="151" eb="153">
      <t>カンキョウ</t>
    </rPh>
    <rPh sb="154" eb="156">
      <t>ネンネン</t>
    </rPh>
    <rPh sb="156" eb="157">
      <t>キビ</t>
    </rPh>
    <rPh sb="171" eb="174">
      <t>コウリツテキ</t>
    </rPh>
    <rPh sb="175" eb="177">
      <t>ジギョウ</t>
    </rPh>
    <rPh sb="177" eb="179">
      <t>ウンエイ</t>
    </rPh>
    <rPh sb="185" eb="18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</si>
</sst>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formatCode="#,##0.00;&quot;△&quot;#,##0.00">
                  <c:v>0</c:v>
                </c:pt>
                <c:pt idx="1">
                  <c:v>0.03</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25617280"/>
        <c:axId val="12561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0.05</c:v>
                </c:pt>
              </c:numCache>
            </c:numRef>
          </c:val>
          <c:smooth val="0"/>
        </c:ser>
        <c:dLbls>
          <c:showLegendKey val="0"/>
          <c:showVal val="0"/>
          <c:showCatName val="0"/>
          <c:showSerName val="0"/>
          <c:showPercent val="0"/>
          <c:showBubbleSize val="0"/>
        </c:dLbls>
        <c:marker val="1"/>
        <c:smooth val="0"/>
        <c:axId val="125617280"/>
        <c:axId val="125619200"/>
      </c:lineChart>
      <c:dateAx>
        <c:axId val="125617280"/>
        <c:scaling>
          <c:orientation val="minMax"/>
        </c:scaling>
        <c:delete val="1"/>
        <c:axPos val="b"/>
        <c:numFmt formatCode="ge" sourceLinked="1"/>
        <c:majorTickMark val="none"/>
        <c:minorTickMark val="none"/>
        <c:tickLblPos val="none"/>
        <c:crossAx val="125619200"/>
        <c:crosses val="autoZero"/>
        <c:auto val="1"/>
        <c:lblOffset val="100"/>
        <c:baseTimeUnit val="years"/>
      </c:dateAx>
      <c:valAx>
        <c:axId val="12561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61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57.88</c:v>
                </c:pt>
                <c:pt idx="1">
                  <c:v>47.94</c:v>
                </c:pt>
                <c:pt idx="2">
                  <c:v>47.3</c:v>
                </c:pt>
                <c:pt idx="3">
                  <c:v>49.66</c:v>
                </c:pt>
                <c:pt idx="4">
                  <c:v>50.01</c:v>
                </c:pt>
              </c:numCache>
            </c:numRef>
          </c:val>
        </c:ser>
        <c:dLbls>
          <c:showLegendKey val="0"/>
          <c:showVal val="0"/>
          <c:showCatName val="0"/>
          <c:showSerName val="0"/>
          <c:showPercent val="0"/>
          <c:showBubbleSize val="0"/>
        </c:dLbls>
        <c:gapWidth val="150"/>
        <c:axId val="128423424"/>
        <c:axId val="128425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56</c:v>
                </c:pt>
              </c:numCache>
            </c:numRef>
          </c:val>
          <c:smooth val="0"/>
        </c:ser>
        <c:dLbls>
          <c:showLegendKey val="0"/>
          <c:showVal val="0"/>
          <c:showCatName val="0"/>
          <c:showSerName val="0"/>
          <c:showPercent val="0"/>
          <c:showBubbleSize val="0"/>
        </c:dLbls>
        <c:marker val="1"/>
        <c:smooth val="0"/>
        <c:axId val="128423424"/>
        <c:axId val="128425344"/>
      </c:lineChart>
      <c:dateAx>
        <c:axId val="128423424"/>
        <c:scaling>
          <c:orientation val="minMax"/>
        </c:scaling>
        <c:delete val="1"/>
        <c:axPos val="b"/>
        <c:numFmt formatCode="ge" sourceLinked="1"/>
        <c:majorTickMark val="none"/>
        <c:minorTickMark val="none"/>
        <c:tickLblPos val="none"/>
        <c:crossAx val="128425344"/>
        <c:crosses val="autoZero"/>
        <c:auto val="1"/>
        <c:lblOffset val="100"/>
        <c:baseTimeUnit val="years"/>
      </c:dateAx>
      <c:valAx>
        <c:axId val="12842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42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99.05</c:v>
                </c:pt>
                <c:pt idx="1">
                  <c:v>99.28</c:v>
                </c:pt>
                <c:pt idx="2">
                  <c:v>99.39</c:v>
                </c:pt>
                <c:pt idx="3">
                  <c:v>99.33</c:v>
                </c:pt>
                <c:pt idx="4">
                  <c:v>99.44</c:v>
                </c:pt>
              </c:numCache>
            </c:numRef>
          </c:val>
        </c:ser>
        <c:dLbls>
          <c:showLegendKey val="0"/>
          <c:showVal val="0"/>
          <c:showCatName val="0"/>
          <c:showSerName val="0"/>
          <c:showPercent val="0"/>
          <c:showBubbleSize val="0"/>
        </c:dLbls>
        <c:gapWidth val="150"/>
        <c:axId val="128537728"/>
        <c:axId val="12853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89.51</c:v>
                </c:pt>
              </c:numCache>
            </c:numRef>
          </c:val>
          <c:smooth val="0"/>
        </c:ser>
        <c:dLbls>
          <c:showLegendKey val="0"/>
          <c:showVal val="0"/>
          <c:showCatName val="0"/>
          <c:showSerName val="0"/>
          <c:showPercent val="0"/>
          <c:showBubbleSize val="0"/>
        </c:dLbls>
        <c:marker val="1"/>
        <c:smooth val="0"/>
        <c:axId val="128537728"/>
        <c:axId val="128539648"/>
      </c:lineChart>
      <c:dateAx>
        <c:axId val="128537728"/>
        <c:scaling>
          <c:orientation val="minMax"/>
        </c:scaling>
        <c:delete val="1"/>
        <c:axPos val="b"/>
        <c:numFmt formatCode="ge" sourceLinked="1"/>
        <c:majorTickMark val="none"/>
        <c:minorTickMark val="none"/>
        <c:tickLblPos val="none"/>
        <c:crossAx val="128539648"/>
        <c:crosses val="autoZero"/>
        <c:auto val="1"/>
        <c:lblOffset val="100"/>
        <c:baseTimeUnit val="years"/>
      </c:dateAx>
      <c:valAx>
        <c:axId val="12853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53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97.84</c:v>
                </c:pt>
                <c:pt idx="1">
                  <c:v>98.03</c:v>
                </c:pt>
                <c:pt idx="2">
                  <c:v>102.1</c:v>
                </c:pt>
                <c:pt idx="3">
                  <c:v>89.94</c:v>
                </c:pt>
                <c:pt idx="4">
                  <c:v>98.2</c:v>
                </c:pt>
              </c:numCache>
            </c:numRef>
          </c:val>
        </c:ser>
        <c:dLbls>
          <c:showLegendKey val="0"/>
          <c:showVal val="0"/>
          <c:showCatName val="0"/>
          <c:showSerName val="0"/>
          <c:showPercent val="0"/>
          <c:showBubbleSize val="0"/>
        </c:dLbls>
        <c:gapWidth val="150"/>
        <c:axId val="125801216"/>
        <c:axId val="12580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92.74</c:v>
                </c:pt>
                <c:pt idx="1">
                  <c:v>93.62</c:v>
                </c:pt>
                <c:pt idx="2">
                  <c:v>97.53</c:v>
                </c:pt>
                <c:pt idx="3">
                  <c:v>99.64</c:v>
                </c:pt>
                <c:pt idx="4">
                  <c:v>97.34</c:v>
                </c:pt>
              </c:numCache>
            </c:numRef>
          </c:val>
          <c:smooth val="0"/>
        </c:ser>
        <c:dLbls>
          <c:showLegendKey val="0"/>
          <c:showVal val="0"/>
          <c:showCatName val="0"/>
          <c:showSerName val="0"/>
          <c:showPercent val="0"/>
          <c:showBubbleSize val="0"/>
        </c:dLbls>
        <c:marker val="1"/>
        <c:smooth val="0"/>
        <c:axId val="125801216"/>
        <c:axId val="125803136"/>
      </c:lineChart>
      <c:dateAx>
        <c:axId val="125801216"/>
        <c:scaling>
          <c:orientation val="minMax"/>
        </c:scaling>
        <c:delete val="1"/>
        <c:axPos val="b"/>
        <c:numFmt formatCode="ge" sourceLinked="1"/>
        <c:majorTickMark val="none"/>
        <c:minorTickMark val="none"/>
        <c:tickLblPos val="none"/>
        <c:crossAx val="125803136"/>
        <c:crosses val="autoZero"/>
        <c:auto val="1"/>
        <c:lblOffset val="100"/>
        <c:baseTimeUnit val="years"/>
      </c:dateAx>
      <c:valAx>
        <c:axId val="12580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80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6.93</c:v>
                </c:pt>
                <c:pt idx="1">
                  <c:v>8.68</c:v>
                </c:pt>
                <c:pt idx="2">
                  <c:v>19.64</c:v>
                </c:pt>
                <c:pt idx="3">
                  <c:v>22.9</c:v>
                </c:pt>
                <c:pt idx="4">
                  <c:v>25.29</c:v>
                </c:pt>
              </c:numCache>
            </c:numRef>
          </c:val>
        </c:ser>
        <c:dLbls>
          <c:showLegendKey val="0"/>
          <c:showVal val="0"/>
          <c:showCatName val="0"/>
          <c:showSerName val="0"/>
          <c:showPercent val="0"/>
          <c:showBubbleSize val="0"/>
        </c:dLbls>
        <c:gapWidth val="150"/>
        <c:axId val="125919616"/>
        <c:axId val="125921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9</c:v>
                </c:pt>
                <c:pt idx="1">
                  <c:v>10.11</c:v>
                </c:pt>
                <c:pt idx="2">
                  <c:v>20.68</c:v>
                </c:pt>
                <c:pt idx="3">
                  <c:v>22.41</c:v>
                </c:pt>
                <c:pt idx="4">
                  <c:v>21.33</c:v>
                </c:pt>
              </c:numCache>
            </c:numRef>
          </c:val>
          <c:smooth val="0"/>
        </c:ser>
        <c:dLbls>
          <c:showLegendKey val="0"/>
          <c:showVal val="0"/>
          <c:showCatName val="0"/>
          <c:showSerName val="0"/>
          <c:showPercent val="0"/>
          <c:showBubbleSize val="0"/>
        </c:dLbls>
        <c:marker val="1"/>
        <c:smooth val="0"/>
        <c:axId val="125919616"/>
        <c:axId val="125921536"/>
      </c:lineChart>
      <c:dateAx>
        <c:axId val="125919616"/>
        <c:scaling>
          <c:orientation val="minMax"/>
        </c:scaling>
        <c:delete val="1"/>
        <c:axPos val="b"/>
        <c:numFmt formatCode="ge" sourceLinked="1"/>
        <c:majorTickMark val="none"/>
        <c:minorTickMark val="none"/>
        <c:tickLblPos val="none"/>
        <c:crossAx val="125921536"/>
        <c:crosses val="autoZero"/>
        <c:auto val="1"/>
        <c:lblOffset val="100"/>
        <c:baseTimeUnit val="years"/>
      </c:dateAx>
      <c:valAx>
        <c:axId val="12592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91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6025728"/>
        <c:axId val="126027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0.09</c:v>
                </c:pt>
                <c:pt idx="1">
                  <c:v>0.08</c:v>
                </c:pt>
                <c:pt idx="2">
                  <c:v>0.08</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126025728"/>
        <c:axId val="126027648"/>
      </c:lineChart>
      <c:dateAx>
        <c:axId val="126025728"/>
        <c:scaling>
          <c:orientation val="minMax"/>
        </c:scaling>
        <c:delete val="1"/>
        <c:axPos val="b"/>
        <c:numFmt formatCode="ge" sourceLinked="1"/>
        <c:majorTickMark val="none"/>
        <c:minorTickMark val="none"/>
        <c:tickLblPos val="none"/>
        <c:crossAx val="126027648"/>
        <c:crosses val="autoZero"/>
        <c:auto val="1"/>
        <c:lblOffset val="100"/>
        <c:baseTimeUnit val="years"/>
      </c:dateAx>
      <c:valAx>
        <c:axId val="12602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02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16.100000000000001</c:v>
                </c:pt>
                <c:pt idx="1">
                  <c:v>22.63</c:v>
                </c:pt>
                <c:pt idx="2">
                  <c:v>36.049999999999997</c:v>
                </c:pt>
                <c:pt idx="3">
                  <c:v>70.94</c:v>
                </c:pt>
                <c:pt idx="4">
                  <c:v>73.28</c:v>
                </c:pt>
              </c:numCache>
            </c:numRef>
          </c:val>
        </c:ser>
        <c:dLbls>
          <c:showLegendKey val="0"/>
          <c:showVal val="0"/>
          <c:showCatName val="0"/>
          <c:showSerName val="0"/>
          <c:showPercent val="0"/>
          <c:showBubbleSize val="0"/>
        </c:dLbls>
        <c:gapWidth val="150"/>
        <c:axId val="126086528"/>
        <c:axId val="12610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243.13</c:v>
                </c:pt>
                <c:pt idx="1">
                  <c:v>280.08</c:v>
                </c:pt>
                <c:pt idx="2">
                  <c:v>223.09</c:v>
                </c:pt>
                <c:pt idx="3">
                  <c:v>214.61</c:v>
                </c:pt>
                <c:pt idx="4">
                  <c:v>148.37</c:v>
                </c:pt>
              </c:numCache>
            </c:numRef>
          </c:val>
          <c:smooth val="0"/>
        </c:ser>
        <c:dLbls>
          <c:showLegendKey val="0"/>
          <c:showVal val="0"/>
          <c:showCatName val="0"/>
          <c:showSerName val="0"/>
          <c:showPercent val="0"/>
          <c:showBubbleSize val="0"/>
        </c:dLbls>
        <c:marker val="1"/>
        <c:smooth val="0"/>
        <c:axId val="126086528"/>
        <c:axId val="126105088"/>
      </c:lineChart>
      <c:dateAx>
        <c:axId val="126086528"/>
        <c:scaling>
          <c:orientation val="minMax"/>
        </c:scaling>
        <c:delete val="1"/>
        <c:axPos val="b"/>
        <c:numFmt formatCode="ge" sourceLinked="1"/>
        <c:majorTickMark val="none"/>
        <c:minorTickMark val="none"/>
        <c:tickLblPos val="none"/>
        <c:crossAx val="126105088"/>
        <c:crosses val="autoZero"/>
        <c:auto val="1"/>
        <c:lblOffset val="100"/>
        <c:baseTimeUnit val="years"/>
      </c:dateAx>
      <c:valAx>
        <c:axId val="12610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08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171.61</c:v>
                </c:pt>
                <c:pt idx="1">
                  <c:v>247.86</c:v>
                </c:pt>
                <c:pt idx="2">
                  <c:v>51.26</c:v>
                </c:pt>
                <c:pt idx="3">
                  <c:v>61.05</c:v>
                </c:pt>
                <c:pt idx="4">
                  <c:v>53.24</c:v>
                </c:pt>
              </c:numCache>
            </c:numRef>
          </c:val>
        </c:ser>
        <c:dLbls>
          <c:showLegendKey val="0"/>
          <c:showVal val="0"/>
          <c:showCatName val="0"/>
          <c:showSerName val="0"/>
          <c:showPercent val="0"/>
          <c:showBubbleSize val="0"/>
        </c:dLbls>
        <c:gapWidth val="150"/>
        <c:axId val="126155776"/>
        <c:axId val="128267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162.52000000000001</c:v>
                </c:pt>
                <c:pt idx="1">
                  <c:v>124.2</c:v>
                </c:pt>
                <c:pt idx="2">
                  <c:v>33.03</c:v>
                </c:pt>
                <c:pt idx="3">
                  <c:v>29.45</c:v>
                </c:pt>
                <c:pt idx="4">
                  <c:v>40.78</c:v>
                </c:pt>
              </c:numCache>
            </c:numRef>
          </c:val>
          <c:smooth val="0"/>
        </c:ser>
        <c:dLbls>
          <c:showLegendKey val="0"/>
          <c:showVal val="0"/>
          <c:showCatName val="0"/>
          <c:showSerName val="0"/>
          <c:showPercent val="0"/>
          <c:showBubbleSize val="0"/>
        </c:dLbls>
        <c:marker val="1"/>
        <c:smooth val="0"/>
        <c:axId val="126155776"/>
        <c:axId val="128267392"/>
      </c:lineChart>
      <c:dateAx>
        <c:axId val="126155776"/>
        <c:scaling>
          <c:orientation val="minMax"/>
        </c:scaling>
        <c:delete val="1"/>
        <c:axPos val="b"/>
        <c:numFmt formatCode="ge" sourceLinked="1"/>
        <c:majorTickMark val="none"/>
        <c:minorTickMark val="none"/>
        <c:tickLblPos val="none"/>
        <c:crossAx val="128267392"/>
        <c:crosses val="autoZero"/>
        <c:auto val="1"/>
        <c:lblOffset val="100"/>
        <c:baseTimeUnit val="years"/>
      </c:dateAx>
      <c:valAx>
        <c:axId val="12826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15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981.75</c:v>
                </c:pt>
                <c:pt idx="1">
                  <c:v>1237.42</c:v>
                </c:pt>
                <c:pt idx="2">
                  <c:v>800.69</c:v>
                </c:pt>
                <c:pt idx="3">
                  <c:v>356.98</c:v>
                </c:pt>
                <c:pt idx="4">
                  <c:v>206.34</c:v>
                </c:pt>
              </c:numCache>
            </c:numRef>
          </c:val>
        </c:ser>
        <c:dLbls>
          <c:showLegendKey val="0"/>
          <c:showVal val="0"/>
          <c:showCatName val="0"/>
          <c:showSerName val="0"/>
          <c:showPercent val="0"/>
          <c:showBubbleSize val="0"/>
        </c:dLbls>
        <c:gapWidth val="150"/>
        <c:axId val="128301696"/>
        <c:axId val="12832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685.34</c:v>
                </c:pt>
              </c:numCache>
            </c:numRef>
          </c:val>
          <c:smooth val="0"/>
        </c:ser>
        <c:dLbls>
          <c:showLegendKey val="0"/>
          <c:showVal val="0"/>
          <c:showCatName val="0"/>
          <c:showSerName val="0"/>
          <c:showPercent val="0"/>
          <c:showBubbleSize val="0"/>
        </c:dLbls>
        <c:marker val="1"/>
        <c:smooth val="0"/>
        <c:axId val="128301696"/>
        <c:axId val="128324352"/>
      </c:lineChart>
      <c:dateAx>
        <c:axId val="128301696"/>
        <c:scaling>
          <c:orientation val="minMax"/>
        </c:scaling>
        <c:delete val="1"/>
        <c:axPos val="b"/>
        <c:numFmt formatCode="ge" sourceLinked="1"/>
        <c:majorTickMark val="none"/>
        <c:minorTickMark val="none"/>
        <c:tickLblPos val="none"/>
        <c:crossAx val="128324352"/>
        <c:crosses val="autoZero"/>
        <c:auto val="1"/>
        <c:lblOffset val="100"/>
        <c:baseTimeUnit val="years"/>
      </c:dateAx>
      <c:valAx>
        <c:axId val="12832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30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106.02</c:v>
                </c:pt>
                <c:pt idx="1">
                  <c:v>105.63</c:v>
                </c:pt>
                <c:pt idx="2">
                  <c:v>114.07</c:v>
                </c:pt>
                <c:pt idx="3">
                  <c:v>100.3</c:v>
                </c:pt>
                <c:pt idx="4">
                  <c:v>122.53</c:v>
                </c:pt>
              </c:numCache>
            </c:numRef>
          </c:val>
        </c:ser>
        <c:dLbls>
          <c:showLegendKey val="0"/>
          <c:showVal val="0"/>
          <c:showCatName val="0"/>
          <c:showSerName val="0"/>
          <c:showPercent val="0"/>
          <c:showBubbleSize val="0"/>
        </c:dLbls>
        <c:gapWidth val="150"/>
        <c:axId val="128346368"/>
        <c:axId val="128348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59.83</c:v>
                </c:pt>
              </c:numCache>
            </c:numRef>
          </c:val>
          <c:smooth val="0"/>
        </c:ser>
        <c:dLbls>
          <c:showLegendKey val="0"/>
          <c:showVal val="0"/>
          <c:showCatName val="0"/>
          <c:showSerName val="0"/>
          <c:showPercent val="0"/>
          <c:showBubbleSize val="0"/>
        </c:dLbls>
        <c:marker val="1"/>
        <c:smooth val="0"/>
        <c:axId val="128346368"/>
        <c:axId val="128348544"/>
      </c:lineChart>
      <c:dateAx>
        <c:axId val="128346368"/>
        <c:scaling>
          <c:orientation val="minMax"/>
        </c:scaling>
        <c:delete val="1"/>
        <c:axPos val="b"/>
        <c:numFmt formatCode="ge" sourceLinked="1"/>
        <c:majorTickMark val="none"/>
        <c:minorTickMark val="none"/>
        <c:tickLblPos val="none"/>
        <c:crossAx val="128348544"/>
        <c:crosses val="autoZero"/>
        <c:auto val="1"/>
        <c:lblOffset val="100"/>
        <c:baseTimeUnit val="years"/>
      </c:dateAx>
      <c:valAx>
        <c:axId val="12834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34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123.18</c:v>
                </c:pt>
                <c:pt idx="1">
                  <c:v>116.11</c:v>
                </c:pt>
                <c:pt idx="2">
                  <c:v>110.22</c:v>
                </c:pt>
                <c:pt idx="3">
                  <c:v>129.53</c:v>
                </c:pt>
                <c:pt idx="4">
                  <c:v>109.71</c:v>
                </c:pt>
              </c:numCache>
            </c:numRef>
          </c:val>
        </c:ser>
        <c:dLbls>
          <c:showLegendKey val="0"/>
          <c:showVal val="0"/>
          <c:showCatName val="0"/>
          <c:showSerName val="0"/>
          <c:showPercent val="0"/>
          <c:showBubbleSize val="0"/>
        </c:dLbls>
        <c:gapWidth val="150"/>
        <c:axId val="128378752"/>
        <c:axId val="128385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246.66</c:v>
                </c:pt>
              </c:numCache>
            </c:numRef>
          </c:val>
          <c:smooth val="0"/>
        </c:ser>
        <c:dLbls>
          <c:showLegendKey val="0"/>
          <c:showVal val="0"/>
          <c:showCatName val="0"/>
          <c:showSerName val="0"/>
          <c:showPercent val="0"/>
          <c:showBubbleSize val="0"/>
        </c:dLbls>
        <c:marker val="1"/>
        <c:smooth val="0"/>
        <c:axId val="128378752"/>
        <c:axId val="128385024"/>
      </c:lineChart>
      <c:dateAx>
        <c:axId val="128378752"/>
        <c:scaling>
          <c:orientation val="minMax"/>
        </c:scaling>
        <c:delete val="1"/>
        <c:axPos val="b"/>
        <c:numFmt formatCode="ge" sourceLinked="1"/>
        <c:majorTickMark val="none"/>
        <c:minorTickMark val="none"/>
        <c:tickLblPos val="none"/>
        <c:crossAx val="128385024"/>
        <c:crosses val="autoZero"/>
        <c:auto val="1"/>
        <c:lblOffset val="100"/>
        <c:baseTimeUnit val="years"/>
      </c:dateAx>
      <c:valAx>
        <c:axId val="12838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37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【206.58】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W1" zoomScale="75" zoomScaleNormal="75"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石川県　白山市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F1</v>
      </c>
      <c r="X8" s="49"/>
      <c r="Y8" s="49"/>
      <c r="Z8" s="49"/>
      <c r="AA8" s="49"/>
      <c r="AB8" s="49"/>
      <c r="AC8" s="49"/>
      <c r="AD8" s="50" t="s">
        <v>119</v>
      </c>
      <c r="AE8" s="50"/>
      <c r="AF8" s="50"/>
      <c r="AG8" s="50"/>
      <c r="AH8" s="50"/>
      <c r="AI8" s="50"/>
      <c r="AJ8" s="50"/>
      <c r="AK8" s="4"/>
      <c r="AL8" s="51">
        <f>データ!S6</f>
        <v>113018</v>
      </c>
      <c r="AM8" s="51"/>
      <c r="AN8" s="51"/>
      <c r="AO8" s="51"/>
      <c r="AP8" s="51"/>
      <c r="AQ8" s="51"/>
      <c r="AR8" s="51"/>
      <c r="AS8" s="51"/>
      <c r="AT8" s="46">
        <f>データ!T6</f>
        <v>754.93</v>
      </c>
      <c r="AU8" s="46"/>
      <c r="AV8" s="46"/>
      <c r="AW8" s="46"/>
      <c r="AX8" s="46"/>
      <c r="AY8" s="46"/>
      <c r="AZ8" s="46"/>
      <c r="BA8" s="46"/>
      <c r="BB8" s="46">
        <f>データ!U6</f>
        <v>149.71</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56.04</v>
      </c>
      <c r="J10" s="46"/>
      <c r="K10" s="46"/>
      <c r="L10" s="46"/>
      <c r="M10" s="46"/>
      <c r="N10" s="46"/>
      <c r="O10" s="46"/>
      <c r="P10" s="46">
        <f>データ!P6</f>
        <v>6.76</v>
      </c>
      <c r="Q10" s="46"/>
      <c r="R10" s="46"/>
      <c r="S10" s="46"/>
      <c r="T10" s="46"/>
      <c r="U10" s="46"/>
      <c r="V10" s="46"/>
      <c r="W10" s="46">
        <f>データ!Q6</f>
        <v>87.6</v>
      </c>
      <c r="X10" s="46"/>
      <c r="Y10" s="46"/>
      <c r="Z10" s="46"/>
      <c r="AA10" s="46"/>
      <c r="AB10" s="46"/>
      <c r="AC10" s="46"/>
      <c r="AD10" s="51">
        <f>データ!R6</f>
        <v>2613</v>
      </c>
      <c r="AE10" s="51"/>
      <c r="AF10" s="51"/>
      <c r="AG10" s="51"/>
      <c r="AH10" s="51"/>
      <c r="AI10" s="51"/>
      <c r="AJ10" s="51"/>
      <c r="AK10" s="2"/>
      <c r="AL10" s="51">
        <f>データ!V6</f>
        <v>7633</v>
      </c>
      <c r="AM10" s="51"/>
      <c r="AN10" s="51"/>
      <c r="AO10" s="51"/>
      <c r="AP10" s="51"/>
      <c r="AQ10" s="51"/>
      <c r="AR10" s="51"/>
      <c r="AS10" s="51"/>
      <c r="AT10" s="46">
        <f>データ!W6</f>
        <v>3.15</v>
      </c>
      <c r="AU10" s="46"/>
      <c r="AV10" s="46"/>
      <c r="AW10" s="46"/>
      <c r="AX10" s="46"/>
      <c r="AY10" s="46"/>
      <c r="AZ10" s="46"/>
      <c r="BA10" s="46"/>
      <c r="BB10" s="46">
        <f>データ!X6</f>
        <v>2423.17</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122</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120</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121</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【99.11】</v>
      </c>
      <c r="F86" s="27" t="str">
        <f>データ!AT6</f>
        <v>【206.58】</v>
      </c>
      <c r="G86" s="27" t="str">
        <f>データ!BE6</f>
        <v>【34.54】</v>
      </c>
      <c r="H86" s="27" t="str">
        <f>データ!BP6</f>
        <v>【914.53】</v>
      </c>
      <c r="I86" s="27" t="str">
        <f>データ!CA6</f>
        <v>【55.73】</v>
      </c>
      <c r="J86" s="27" t="str">
        <f>データ!CL6</f>
        <v>【276.78】</v>
      </c>
      <c r="K86" s="27" t="str">
        <f>データ!CW6</f>
        <v>【59.15】</v>
      </c>
      <c r="L86" s="27" t="str">
        <f>データ!DH6</f>
        <v>【85.01】</v>
      </c>
      <c r="M86" s="27" t="str">
        <f>データ!DS6</f>
        <v>【22.37】</v>
      </c>
      <c r="N86" s="27" t="str">
        <f>データ!ED6</f>
        <v>【0.00】</v>
      </c>
      <c r="O86" s="27"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172103</v>
      </c>
      <c r="D6" s="34">
        <f t="shared" si="3"/>
        <v>46</v>
      </c>
      <c r="E6" s="34">
        <f t="shared" si="3"/>
        <v>17</v>
      </c>
      <c r="F6" s="34">
        <f t="shared" si="3"/>
        <v>5</v>
      </c>
      <c r="G6" s="34">
        <f t="shared" si="3"/>
        <v>0</v>
      </c>
      <c r="H6" s="34" t="str">
        <f t="shared" si="3"/>
        <v>石川県　白山市</v>
      </c>
      <c r="I6" s="34" t="str">
        <f t="shared" si="3"/>
        <v>法適用</v>
      </c>
      <c r="J6" s="34" t="str">
        <f t="shared" si="3"/>
        <v>下水道事業</v>
      </c>
      <c r="K6" s="34" t="str">
        <f t="shared" si="3"/>
        <v>農業集落排水</v>
      </c>
      <c r="L6" s="34" t="str">
        <f t="shared" si="3"/>
        <v>F1</v>
      </c>
      <c r="M6" s="34">
        <f t="shared" si="3"/>
        <v>0</v>
      </c>
      <c r="N6" s="35" t="str">
        <f t="shared" si="3"/>
        <v>-</v>
      </c>
      <c r="O6" s="35">
        <f t="shared" si="3"/>
        <v>56.04</v>
      </c>
      <c r="P6" s="35">
        <f t="shared" si="3"/>
        <v>6.76</v>
      </c>
      <c r="Q6" s="35">
        <f t="shared" si="3"/>
        <v>87.6</v>
      </c>
      <c r="R6" s="35">
        <f t="shared" si="3"/>
        <v>2613</v>
      </c>
      <c r="S6" s="35">
        <f t="shared" si="3"/>
        <v>113018</v>
      </c>
      <c r="T6" s="35">
        <f t="shared" si="3"/>
        <v>754.93</v>
      </c>
      <c r="U6" s="35">
        <f t="shared" si="3"/>
        <v>149.71</v>
      </c>
      <c r="V6" s="35">
        <f t="shared" si="3"/>
        <v>7633</v>
      </c>
      <c r="W6" s="35">
        <f t="shared" si="3"/>
        <v>3.15</v>
      </c>
      <c r="X6" s="35">
        <f t="shared" si="3"/>
        <v>2423.17</v>
      </c>
      <c r="Y6" s="36">
        <f>IF(Y7="",NA(),Y7)</f>
        <v>97.84</v>
      </c>
      <c r="Z6" s="36">
        <f t="shared" ref="Z6:AH6" si="4">IF(Z7="",NA(),Z7)</f>
        <v>98.03</v>
      </c>
      <c r="AA6" s="36">
        <f t="shared" si="4"/>
        <v>102.1</v>
      </c>
      <c r="AB6" s="36">
        <f t="shared" si="4"/>
        <v>89.94</v>
      </c>
      <c r="AC6" s="36">
        <f t="shared" si="4"/>
        <v>98.2</v>
      </c>
      <c r="AD6" s="36">
        <f t="shared" si="4"/>
        <v>92.74</v>
      </c>
      <c r="AE6" s="36">
        <f t="shared" si="4"/>
        <v>93.62</v>
      </c>
      <c r="AF6" s="36">
        <f t="shared" si="4"/>
        <v>97.53</v>
      </c>
      <c r="AG6" s="36">
        <f t="shared" si="4"/>
        <v>99.64</v>
      </c>
      <c r="AH6" s="36">
        <f t="shared" si="4"/>
        <v>97.34</v>
      </c>
      <c r="AI6" s="35" t="str">
        <f>IF(AI7="","",IF(AI7="-","【-】","【"&amp;SUBSTITUTE(TEXT(AI7,"#,##0.00"),"-","△")&amp;"】"))</f>
        <v>【99.11】</v>
      </c>
      <c r="AJ6" s="36">
        <f>IF(AJ7="",NA(),AJ7)</f>
        <v>16.100000000000001</v>
      </c>
      <c r="AK6" s="36">
        <f t="shared" ref="AK6:AS6" si="5">IF(AK7="",NA(),AK7)</f>
        <v>22.63</v>
      </c>
      <c r="AL6" s="36">
        <f t="shared" si="5"/>
        <v>36.049999999999997</v>
      </c>
      <c r="AM6" s="36">
        <f t="shared" si="5"/>
        <v>70.94</v>
      </c>
      <c r="AN6" s="36">
        <f t="shared" si="5"/>
        <v>73.28</v>
      </c>
      <c r="AO6" s="36">
        <f t="shared" si="5"/>
        <v>243.13</v>
      </c>
      <c r="AP6" s="36">
        <f t="shared" si="5"/>
        <v>280.08</v>
      </c>
      <c r="AQ6" s="36">
        <f t="shared" si="5"/>
        <v>223.09</v>
      </c>
      <c r="AR6" s="36">
        <f t="shared" si="5"/>
        <v>214.61</v>
      </c>
      <c r="AS6" s="36">
        <f t="shared" si="5"/>
        <v>148.37</v>
      </c>
      <c r="AT6" s="35" t="str">
        <f>IF(AT7="","",IF(AT7="-","【-】","【"&amp;SUBSTITUTE(TEXT(AT7,"#,##0.00"),"-","△")&amp;"】"))</f>
        <v>【206.58】</v>
      </c>
      <c r="AU6" s="36">
        <f>IF(AU7="",NA(),AU7)</f>
        <v>171.61</v>
      </c>
      <c r="AV6" s="36">
        <f t="shared" ref="AV6:BD6" si="6">IF(AV7="",NA(),AV7)</f>
        <v>247.86</v>
      </c>
      <c r="AW6" s="36">
        <f t="shared" si="6"/>
        <v>51.26</v>
      </c>
      <c r="AX6" s="36">
        <f t="shared" si="6"/>
        <v>61.05</v>
      </c>
      <c r="AY6" s="36">
        <f t="shared" si="6"/>
        <v>53.24</v>
      </c>
      <c r="AZ6" s="36">
        <f t="shared" si="6"/>
        <v>162.52000000000001</v>
      </c>
      <c r="BA6" s="36">
        <f t="shared" si="6"/>
        <v>124.2</v>
      </c>
      <c r="BB6" s="36">
        <f t="shared" si="6"/>
        <v>33.03</v>
      </c>
      <c r="BC6" s="36">
        <f t="shared" si="6"/>
        <v>29.45</v>
      </c>
      <c r="BD6" s="36">
        <f t="shared" si="6"/>
        <v>40.78</v>
      </c>
      <c r="BE6" s="35" t="str">
        <f>IF(BE7="","",IF(BE7="-","【-】","【"&amp;SUBSTITUTE(TEXT(BE7,"#,##0.00"),"-","△")&amp;"】"))</f>
        <v>【34.54】</v>
      </c>
      <c r="BF6" s="36">
        <f>IF(BF7="",NA(),BF7)</f>
        <v>981.75</v>
      </c>
      <c r="BG6" s="36">
        <f t="shared" ref="BG6:BO6" si="7">IF(BG7="",NA(),BG7)</f>
        <v>1237.42</v>
      </c>
      <c r="BH6" s="36">
        <f t="shared" si="7"/>
        <v>800.69</v>
      </c>
      <c r="BI6" s="36">
        <f t="shared" si="7"/>
        <v>356.98</v>
      </c>
      <c r="BJ6" s="36">
        <f t="shared" si="7"/>
        <v>206.34</v>
      </c>
      <c r="BK6" s="36">
        <f t="shared" si="7"/>
        <v>1197.82</v>
      </c>
      <c r="BL6" s="36">
        <f t="shared" si="7"/>
        <v>1126.77</v>
      </c>
      <c r="BM6" s="36">
        <f t="shared" si="7"/>
        <v>1044.8</v>
      </c>
      <c r="BN6" s="36">
        <f t="shared" si="7"/>
        <v>1081.8</v>
      </c>
      <c r="BO6" s="36">
        <f t="shared" si="7"/>
        <v>685.34</v>
      </c>
      <c r="BP6" s="35" t="str">
        <f>IF(BP7="","",IF(BP7="-","【-】","【"&amp;SUBSTITUTE(TEXT(BP7,"#,##0.00"),"-","△")&amp;"】"))</f>
        <v>【914.53】</v>
      </c>
      <c r="BQ6" s="36">
        <f>IF(BQ7="",NA(),BQ7)</f>
        <v>106.02</v>
      </c>
      <c r="BR6" s="36">
        <f t="shared" ref="BR6:BZ6" si="8">IF(BR7="",NA(),BR7)</f>
        <v>105.63</v>
      </c>
      <c r="BS6" s="36">
        <f t="shared" si="8"/>
        <v>114.07</v>
      </c>
      <c r="BT6" s="36">
        <f t="shared" si="8"/>
        <v>100.3</v>
      </c>
      <c r="BU6" s="36">
        <f t="shared" si="8"/>
        <v>122.53</v>
      </c>
      <c r="BV6" s="36">
        <f t="shared" si="8"/>
        <v>51.03</v>
      </c>
      <c r="BW6" s="36">
        <f t="shared" si="8"/>
        <v>50.9</v>
      </c>
      <c r="BX6" s="36">
        <f t="shared" si="8"/>
        <v>50.82</v>
      </c>
      <c r="BY6" s="36">
        <f t="shared" si="8"/>
        <v>52.19</v>
      </c>
      <c r="BZ6" s="36">
        <f t="shared" si="8"/>
        <v>59.83</v>
      </c>
      <c r="CA6" s="35" t="str">
        <f>IF(CA7="","",IF(CA7="-","【-】","【"&amp;SUBSTITUTE(TEXT(CA7,"#,##0.00"),"-","△")&amp;"】"))</f>
        <v>【55.73】</v>
      </c>
      <c r="CB6" s="36">
        <f>IF(CB7="",NA(),CB7)</f>
        <v>123.18</v>
      </c>
      <c r="CC6" s="36">
        <f t="shared" ref="CC6:CK6" si="9">IF(CC7="",NA(),CC7)</f>
        <v>116.11</v>
      </c>
      <c r="CD6" s="36">
        <f t="shared" si="9"/>
        <v>110.22</v>
      </c>
      <c r="CE6" s="36">
        <f t="shared" si="9"/>
        <v>129.53</v>
      </c>
      <c r="CF6" s="36">
        <f t="shared" si="9"/>
        <v>109.71</v>
      </c>
      <c r="CG6" s="36">
        <f t="shared" si="9"/>
        <v>289.60000000000002</v>
      </c>
      <c r="CH6" s="36">
        <f t="shared" si="9"/>
        <v>293.27</v>
      </c>
      <c r="CI6" s="36">
        <f t="shared" si="9"/>
        <v>300.52</v>
      </c>
      <c r="CJ6" s="36">
        <f t="shared" si="9"/>
        <v>296.14</v>
      </c>
      <c r="CK6" s="36">
        <f t="shared" si="9"/>
        <v>246.66</v>
      </c>
      <c r="CL6" s="35" t="str">
        <f>IF(CL7="","",IF(CL7="-","【-】","【"&amp;SUBSTITUTE(TEXT(CL7,"#,##0.00"),"-","△")&amp;"】"))</f>
        <v>【276.78】</v>
      </c>
      <c r="CM6" s="36">
        <f>IF(CM7="",NA(),CM7)</f>
        <v>57.88</v>
      </c>
      <c r="CN6" s="36">
        <f t="shared" ref="CN6:CV6" si="10">IF(CN7="",NA(),CN7)</f>
        <v>47.94</v>
      </c>
      <c r="CO6" s="36">
        <f t="shared" si="10"/>
        <v>47.3</v>
      </c>
      <c r="CP6" s="36">
        <f t="shared" si="10"/>
        <v>49.66</v>
      </c>
      <c r="CQ6" s="36">
        <f t="shared" si="10"/>
        <v>50.01</v>
      </c>
      <c r="CR6" s="36">
        <f t="shared" si="10"/>
        <v>54.74</v>
      </c>
      <c r="CS6" s="36">
        <f t="shared" si="10"/>
        <v>53.78</v>
      </c>
      <c r="CT6" s="36">
        <f t="shared" si="10"/>
        <v>53.24</v>
      </c>
      <c r="CU6" s="36">
        <f t="shared" si="10"/>
        <v>52.31</v>
      </c>
      <c r="CV6" s="36">
        <f t="shared" si="10"/>
        <v>56</v>
      </c>
      <c r="CW6" s="35" t="str">
        <f>IF(CW7="","",IF(CW7="-","【-】","【"&amp;SUBSTITUTE(TEXT(CW7,"#,##0.00"),"-","△")&amp;"】"))</f>
        <v>【59.15】</v>
      </c>
      <c r="CX6" s="36">
        <f>IF(CX7="",NA(),CX7)</f>
        <v>99.05</v>
      </c>
      <c r="CY6" s="36">
        <f t="shared" ref="CY6:DG6" si="11">IF(CY7="",NA(),CY7)</f>
        <v>99.28</v>
      </c>
      <c r="CZ6" s="36">
        <f t="shared" si="11"/>
        <v>99.39</v>
      </c>
      <c r="DA6" s="36">
        <f t="shared" si="11"/>
        <v>99.33</v>
      </c>
      <c r="DB6" s="36">
        <f t="shared" si="11"/>
        <v>99.44</v>
      </c>
      <c r="DC6" s="36">
        <f t="shared" si="11"/>
        <v>83.88</v>
      </c>
      <c r="DD6" s="36">
        <f t="shared" si="11"/>
        <v>84.06</v>
      </c>
      <c r="DE6" s="36">
        <f t="shared" si="11"/>
        <v>84.07</v>
      </c>
      <c r="DF6" s="36">
        <f t="shared" si="11"/>
        <v>84.32</v>
      </c>
      <c r="DG6" s="36">
        <f t="shared" si="11"/>
        <v>89.51</v>
      </c>
      <c r="DH6" s="35" t="str">
        <f>IF(DH7="","",IF(DH7="-","【-】","【"&amp;SUBSTITUTE(TEXT(DH7,"#,##0.00"),"-","△")&amp;"】"))</f>
        <v>【85.01】</v>
      </c>
      <c r="DI6" s="36">
        <f>IF(DI7="",NA(),DI7)</f>
        <v>6.93</v>
      </c>
      <c r="DJ6" s="36">
        <f t="shared" ref="DJ6:DR6" si="12">IF(DJ7="",NA(),DJ7)</f>
        <v>8.68</v>
      </c>
      <c r="DK6" s="36">
        <f t="shared" si="12"/>
        <v>19.64</v>
      </c>
      <c r="DL6" s="36">
        <f t="shared" si="12"/>
        <v>22.9</v>
      </c>
      <c r="DM6" s="36">
        <f t="shared" si="12"/>
        <v>25.29</v>
      </c>
      <c r="DN6" s="36">
        <f t="shared" si="12"/>
        <v>9</v>
      </c>
      <c r="DO6" s="36">
        <f t="shared" si="12"/>
        <v>10.11</v>
      </c>
      <c r="DP6" s="36">
        <f t="shared" si="12"/>
        <v>20.68</v>
      </c>
      <c r="DQ6" s="36">
        <f t="shared" si="12"/>
        <v>22.41</v>
      </c>
      <c r="DR6" s="36">
        <f t="shared" si="12"/>
        <v>21.33</v>
      </c>
      <c r="DS6" s="35" t="str">
        <f>IF(DS7="","",IF(DS7="-","【-】","【"&amp;SUBSTITUTE(TEXT(DS7,"#,##0.00"),"-","△")&amp;"】"))</f>
        <v>【22.37】</v>
      </c>
      <c r="DT6" s="35">
        <f>IF(DT7="",NA(),DT7)</f>
        <v>0</v>
      </c>
      <c r="DU6" s="35">
        <f t="shared" ref="DU6:EC6" si="13">IF(DU7="",NA(),DU7)</f>
        <v>0</v>
      </c>
      <c r="DV6" s="35">
        <f t="shared" si="13"/>
        <v>0</v>
      </c>
      <c r="DW6" s="35">
        <f t="shared" si="13"/>
        <v>0</v>
      </c>
      <c r="DX6" s="35">
        <f t="shared" si="13"/>
        <v>0</v>
      </c>
      <c r="DY6" s="36">
        <f t="shared" si="13"/>
        <v>0.09</v>
      </c>
      <c r="DZ6" s="36">
        <f t="shared" si="13"/>
        <v>0.08</v>
      </c>
      <c r="EA6" s="36">
        <f t="shared" si="13"/>
        <v>0.08</v>
      </c>
      <c r="EB6" s="35">
        <f t="shared" si="13"/>
        <v>0</v>
      </c>
      <c r="EC6" s="35">
        <f t="shared" si="13"/>
        <v>0</v>
      </c>
      <c r="ED6" s="35" t="str">
        <f>IF(ED7="","",IF(ED7="-","【-】","【"&amp;SUBSTITUTE(TEXT(ED7,"#,##0.00"),"-","△")&amp;"】"))</f>
        <v>【0.00】</v>
      </c>
      <c r="EE6" s="35">
        <f>IF(EE7="",NA(),EE7)</f>
        <v>0</v>
      </c>
      <c r="EF6" s="36">
        <f t="shared" ref="EF6:EN6" si="14">IF(EF7="",NA(),EF7)</f>
        <v>0.03</v>
      </c>
      <c r="EG6" s="35">
        <f t="shared" si="14"/>
        <v>0</v>
      </c>
      <c r="EH6" s="35">
        <f t="shared" si="14"/>
        <v>0</v>
      </c>
      <c r="EI6" s="35">
        <f t="shared" si="14"/>
        <v>0</v>
      </c>
      <c r="EJ6" s="36">
        <f t="shared" si="14"/>
        <v>0.04</v>
      </c>
      <c r="EK6" s="36">
        <f t="shared" si="14"/>
        <v>0.03</v>
      </c>
      <c r="EL6" s="36">
        <f t="shared" si="14"/>
        <v>0.02</v>
      </c>
      <c r="EM6" s="36">
        <f t="shared" si="14"/>
        <v>0.01</v>
      </c>
      <c r="EN6" s="36">
        <f t="shared" si="14"/>
        <v>0.05</v>
      </c>
      <c r="EO6" s="35" t="str">
        <f>IF(EO7="","",IF(EO7="-","【-】","【"&amp;SUBSTITUTE(TEXT(EO7,"#,##0.00"),"-","△")&amp;"】"))</f>
        <v>【1.58】</v>
      </c>
    </row>
    <row r="7" spans="1:148" s="37" customFormat="1">
      <c r="A7" s="29"/>
      <c r="B7" s="38">
        <v>2016</v>
      </c>
      <c r="C7" s="38">
        <v>172103</v>
      </c>
      <c r="D7" s="38">
        <v>46</v>
      </c>
      <c r="E7" s="38">
        <v>17</v>
      </c>
      <c r="F7" s="38">
        <v>5</v>
      </c>
      <c r="G7" s="38">
        <v>0</v>
      </c>
      <c r="H7" s="38" t="s">
        <v>108</v>
      </c>
      <c r="I7" s="38" t="s">
        <v>109</v>
      </c>
      <c r="J7" s="38" t="s">
        <v>110</v>
      </c>
      <c r="K7" s="38" t="s">
        <v>111</v>
      </c>
      <c r="L7" s="38" t="s">
        <v>112</v>
      </c>
      <c r="M7" s="38"/>
      <c r="N7" s="39" t="s">
        <v>113</v>
      </c>
      <c r="O7" s="39">
        <v>56.04</v>
      </c>
      <c r="P7" s="39">
        <v>6.76</v>
      </c>
      <c r="Q7" s="39">
        <v>87.6</v>
      </c>
      <c r="R7" s="39">
        <v>2613</v>
      </c>
      <c r="S7" s="39">
        <v>113018</v>
      </c>
      <c r="T7" s="39">
        <v>754.93</v>
      </c>
      <c r="U7" s="39">
        <v>149.71</v>
      </c>
      <c r="V7" s="39">
        <v>7633</v>
      </c>
      <c r="W7" s="39">
        <v>3.15</v>
      </c>
      <c r="X7" s="39">
        <v>2423.17</v>
      </c>
      <c r="Y7" s="39">
        <v>97.84</v>
      </c>
      <c r="Z7" s="39">
        <v>98.03</v>
      </c>
      <c r="AA7" s="39">
        <v>102.1</v>
      </c>
      <c r="AB7" s="39">
        <v>89.94</v>
      </c>
      <c r="AC7" s="39">
        <v>98.2</v>
      </c>
      <c r="AD7" s="39">
        <v>92.74</v>
      </c>
      <c r="AE7" s="39">
        <v>93.62</v>
      </c>
      <c r="AF7" s="39">
        <v>97.53</v>
      </c>
      <c r="AG7" s="39">
        <v>99.64</v>
      </c>
      <c r="AH7" s="39">
        <v>97.34</v>
      </c>
      <c r="AI7" s="39">
        <v>99.11</v>
      </c>
      <c r="AJ7" s="39">
        <v>16.100000000000001</v>
      </c>
      <c r="AK7" s="39">
        <v>22.63</v>
      </c>
      <c r="AL7" s="39">
        <v>36.049999999999997</v>
      </c>
      <c r="AM7" s="39">
        <v>70.94</v>
      </c>
      <c r="AN7" s="39">
        <v>73.28</v>
      </c>
      <c r="AO7" s="39">
        <v>243.13</v>
      </c>
      <c r="AP7" s="39">
        <v>280.08</v>
      </c>
      <c r="AQ7" s="39">
        <v>223.09</v>
      </c>
      <c r="AR7" s="39">
        <v>214.61</v>
      </c>
      <c r="AS7" s="39">
        <v>148.37</v>
      </c>
      <c r="AT7" s="39">
        <v>206.58</v>
      </c>
      <c r="AU7" s="39">
        <v>171.61</v>
      </c>
      <c r="AV7" s="39">
        <v>247.86</v>
      </c>
      <c r="AW7" s="39">
        <v>51.26</v>
      </c>
      <c r="AX7" s="39">
        <v>61.05</v>
      </c>
      <c r="AY7" s="39">
        <v>53.24</v>
      </c>
      <c r="AZ7" s="39">
        <v>162.52000000000001</v>
      </c>
      <c r="BA7" s="39">
        <v>124.2</v>
      </c>
      <c r="BB7" s="39">
        <v>33.03</v>
      </c>
      <c r="BC7" s="39">
        <v>29.45</v>
      </c>
      <c r="BD7" s="39">
        <v>40.78</v>
      </c>
      <c r="BE7" s="39">
        <v>34.54</v>
      </c>
      <c r="BF7" s="39">
        <v>981.75</v>
      </c>
      <c r="BG7" s="39">
        <v>1237.42</v>
      </c>
      <c r="BH7" s="39">
        <v>800.69</v>
      </c>
      <c r="BI7" s="39">
        <v>356.98</v>
      </c>
      <c r="BJ7" s="39">
        <v>206.34</v>
      </c>
      <c r="BK7" s="39">
        <v>1197.82</v>
      </c>
      <c r="BL7" s="39">
        <v>1126.77</v>
      </c>
      <c r="BM7" s="39">
        <v>1044.8</v>
      </c>
      <c r="BN7" s="39">
        <v>1081.8</v>
      </c>
      <c r="BO7" s="39">
        <v>685.34</v>
      </c>
      <c r="BP7" s="39">
        <v>914.53</v>
      </c>
      <c r="BQ7" s="39">
        <v>106.02</v>
      </c>
      <c r="BR7" s="39">
        <v>105.63</v>
      </c>
      <c r="BS7" s="39">
        <v>114.07</v>
      </c>
      <c r="BT7" s="39">
        <v>100.3</v>
      </c>
      <c r="BU7" s="39">
        <v>122.53</v>
      </c>
      <c r="BV7" s="39">
        <v>51.03</v>
      </c>
      <c r="BW7" s="39">
        <v>50.9</v>
      </c>
      <c r="BX7" s="39">
        <v>50.82</v>
      </c>
      <c r="BY7" s="39">
        <v>52.19</v>
      </c>
      <c r="BZ7" s="39">
        <v>59.83</v>
      </c>
      <c r="CA7" s="39">
        <v>55.73</v>
      </c>
      <c r="CB7" s="39">
        <v>123.18</v>
      </c>
      <c r="CC7" s="39">
        <v>116.11</v>
      </c>
      <c r="CD7" s="39">
        <v>110.22</v>
      </c>
      <c r="CE7" s="39">
        <v>129.53</v>
      </c>
      <c r="CF7" s="39">
        <v>109.71</v>
      </c>
      <c r="CG7" s="39">
        <v>289.60000000000002</v>
      </c>
      <c r="CH7" s="39">
        <v>293.27</v>
      </c>
      <c r="CI7" s="39">
        <v>300.52</v>
      </c>
      <c r="CJ7" s="39">
        <v>296.14</v>
      </c>
      <c r="CK7" s="39">
        <v>246.66</v>
      </c>
      <c r="CL7" s="39">
        <v>276.77999999999997</v>
      </c>
      <c r="CM7" s="39">
        <v>57.88</v>
      </c>
      <c r="CN7" s="39">
        <v>47.94</v>
      </c>
      <c r="CO7" s="39">
        <v>47.3</v>
      </c>
      <c r="CP7" s="39">
        <v>49.66</v>
      </c>
      <c r="CQ7" s="39">
        <v>50.01</v>
      </c>
      <c r="CR7" s="39">
        <v>54.74</v>
      </c>
      <c r="CS7" s="39">
        <v>53.78</v>
      </c>
      <c r="CT7" s="39">
        <v>53.24</v>
      </c>
      <c r="CU7" s="39">
        <v>52.31</v>
      </c>
      <c r="CV7" s="39">
        <v>56</v>
      </c>
      <c r="CW7" s="39">
        <v>59.15</v>
      </c>
      <c r="CX7" s="39">
        <v>99.05</v>
      </c>
      <c r="CY7" s="39">
        <v>99.28</v>
      </c>
      <c r="CZ7" s="39">
        <v>99.39</v>
      </c>
      <c r="DA7" s="39">
        <v>99.33</v>
      </c>
      <c r="DB7" s="39">
        <v>99.44</v>
      </c>
      <c r="DC7" s="39">
        <v>83.88</v>
      </c>
      <c r="DD7" s="39">
        <v>84.06</v>
      </c>
      <c r="DE7" s="39">
        <v>84.07</v>
      </c>
      <c r="DF7" s="39">
        <v>84.32</v>
      </c>
      <c r="DG7" s="39">
        <v>89.51</v>
      </c>
      <c r="DH7" s="39">
        <v>85.01</v>
      </c>
      <c r="DI7" s="39">
        <v>6.93</v>
      </c>
      <c r="DJ7" s="39">
        <v>8.68</v>
      </c>
      <c r="DK7" s="39">
        <v>19.64</v>
      </c>
      <c r="DL7" s="39">
        <v>22.9</v>
      </c>
      <c r="DM7" s="39">
        <v>25.29</v>
      </c>
      <c r="DN7" s="39">
        <v>9</v>
      </c>
      <c r="DO7" s="39">
        <v>10.11</v>
      </c>
      <c r="DP7" s="39">
        <v>20.68</v>
      </c>
      <c r="DQ7" s="39">
        <v>22.41</v>
      </c>
      <c r="DR7" s="39">
        <v>21.33</v>
      </c>
      <c r="DS7" s="39">
        <v>22.37</v>
      </c>
      <c r="DT7" s="39">
        <v>0</v>
      </c>
      <c r="DU7" s="39">
        <v>0</v>
      </c>
      <c r="DV7" s="39">
        <v>0</v>
      </c>
      <c r="DW7" s="39">
        <v>0</v>
      </c>
      <c r="DX7" s="39">
        <v>0</v>
      </c>
      <c r="DY7" s="39">
        <v>0.09</v>
      </c>
      <c r="DZ7" s="39">
        <v>0.08</v>
      </c>
      <c r="EA7" s="39">
        <v>0.08</v>
      </c>
      <c r="EB7" s="39">
        <v>0</v>
      </c>
      <c r="EC7" s="39">
        <v>0</v>
      </c>
      <c r="ED7" s="39">
        <v>0</v>
      </c>
      <c r="EE7" s="39">
        <v>0</v>
      </c>
      <c r="EF7" s="39">
        <v>0.03</v>
      </c>
      <c r="EG7" s="39">
        <v>0</v>
      </c>
      <c r="EH7" s="39">
        <v>0</v>
      </c>
      <c r="EI7" s="39">
        <v>0</v>
      </c>
      <c r="EJ7" s="39">
        <v>0.04</v>
      </c>
      <c r="EK7" s="39">
        <v>0.03</v>
      </c>
      <c r="EL7" s="39">
        <v>0.02</v>
      </c>
      <c r="EM7" s="39">
        <v>0.01</v>
      </c>
      <c r="EN7" s="39">
        <v>0.05</v>
      </c>
      <c r="EO7" s="39">
        <v>1.58</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天谷　翔吾</cp:lastModifiedBy>
  <cp:lastPrinted>2018-02-22T01:46:37Z</cp:lastPrinted>
  <dcterms:created xsi:type="dcterms:W3CDTF">2017-12-25T01:58:07Z</dcterms:created>
  <dcterms:modified xsi:type="dcterms:W3CDTF">2018-02-22T01:46:52Z</dcterms:modified>
</cp:coreProperties>
</file>