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30.1.13\010_情報系fs\080_上下水道部\020_企業総務課\06 調査関係（財政課等）\経営比較分析表\H28経営比較分析表\"/>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P6" i="5"/>
  <c r="O6" i="5"/>
  <c r="N6" i="5"/>
  <c r="B10" i="4" s="1"/>
  <c r="M6" i="5"/>
  <c r="L6" i="5"/>
  <c r="W8" i="4" s="1"/>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AL10" i="4"/>
  <c r="W10" i="4"/>
  <c r="P10" i="4"/>
  <c r="I10" i="4"/>
  <c r="BB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<sst xmlns="http://schemas.openxmlformats.org/spreadsheetml/2006/main" count="237" uniqueCount="123">
  <si>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</si>
  <si>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</si>
  <si>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</si>
  <si>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</si>
  <si>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</si>
  <si>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</si>
  <si>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</si>
  <si>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</si>
  <si>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</si>
  <si>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</si>
  <si>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</si>
  <si>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</si>
  <si>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</si>
  <si>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</si>
  <si>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</si>
  <si>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</si>
  <si>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</si>
  <si>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</si>
  <si>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</si>
  <si>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</si>
  <si>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</si>
  <si>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</si>
  <si>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</si>
  <si>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</si>
  <si>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</si>
  <si>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</si>
  <si>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</si>
  <si>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</si>
  <si>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</si>
  <si>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</si>
  <si>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</si>
  <si>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</si>
  <si>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</si>
  <si>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</si>
  <si>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</si>
  <si>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</si>
  <si>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</si>
  <si>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</si>
  <si>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</si>
  <si>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</si>
  <si>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</si>
  <si>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</si>
  <si>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</si>
  <si>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</si>
  <si>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</si>
  <si>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</si>
  <si>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</si>
  <si>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</si>
  <si>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</si>
  <si>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</si>
  <si>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</si>
  <si>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</si>
  <si>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</si>
  <si>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</si>
  <si>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</si>
  <si>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</si>
  <si>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</si>
  <si>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</si>
  <si>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</si>
  <si>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</si>
  <si>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</si>
  <si>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</si>
  <si>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</si>
  <si>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</si>
  <si>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</si>
  <si>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</si>
  <si>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</si>
  <si>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</si>
  <si>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</si>
  <si>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</si>
  <si>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</si>
  <si>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</si>
  <si>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</si>
  <si>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</si>
  <si>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</si>
  <si>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</si>
  <si>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</si>
  <si>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</si>
  <si>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</si>
  <si>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</si>
  <si>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</si>
  <si>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</si>
  <si>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</si>
  <si>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</si>
  <si>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</si>
  <si>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</si>
  <si>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</si>
  <si>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</si>
  <si>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</si>
  <si>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</si>
  <si>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</si>
  <si>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</si>
  <si>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</si>
  <si>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</si>
  <si>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</si>
  <si>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</si>
  <si>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</si>
  <si>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</si>
  <si>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</si>
  <si>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</si>
  <si>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</si>
  <si>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</si>
  <si>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</si>
  <si>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</si>
  <si>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</si>
  <si>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</si>
  <si>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</si>
  <si>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白山市</t>
  </si>
  <si>
    <t>法非適用</t>
  </si>
  <si>
    <t>水道事業</t>
  </si>
  <si>
    <t>簡易水道事業</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</si>
  <si>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</si>
  <si>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</si>
  <si>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</si>
  <si>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</si>
  <si>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</si>
  <si>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</si>
  <si>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</si>
  <si>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</si>
  <si>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</si>
  <si>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白山ろく地区における料金収入は、人口減少と節水型設備への更新が進み、料金収入が減少しているために収益的収支比率が類似団体の平均を下回っている。企業債残高給水収益比率は昨年度より僅かに類似団体に近づきつつあるが健全な経営状況とはいえない。</t>
    <rPh sb="1" eb="3">
      <t>ハクサン</t>
    </rPh>
    <rPh sb="5" eb="7">
      <t>チク</t>
    </rPh>
    <rPh sb="11" eb="13">
      <t>リョウキン</t>
    </rPh>
    <rPh sb="13" eb="15">
      <t>シュウニュウ</t>
    </rPh>
    <rPh sb="17" eb="19">
      <t>ジンコウ</t>
    </rPh>
    <rPh sb="19" eb="21">
      <t>ゲンショウ</t>
    </rPh>
    <rPh sb="22" eb="25">
      <t>セッスイガタ</t>
    </rPh>
    <rPh sb="25" eb="27">
      <t>セツビ</t>
    </rPh>
    <rPh sb="29" eb="31">
      <t>コウシン</t>
    </rPh>
    <rPh sb="32" eb="33">
      <t>スス</t>
    </rPh>
    <rPh sb="35" eb="37">
      <t>リョウキン</t>
    </rPh>
    <rPh sb="37" eb="39">
      <t>シュウニュウ</t>
    </rPh>
    <rPh sb="40" eb="42">
      <t>ゲンショウ</t>
    </rPh>
    <rPh sb="65" eb="66">
      <t>シタ</t>
    </rPh>
    <rPh sb="66" eb="67">
      <t>マワ</t>
    </rPh>
    <rPh sb="72" eb="75">
      <t>キギョウサイ</t>
    </rPh>
    <rPh sb="75" eb="77">
      <t>ザンダカ</t>
    </rPh>
    <rPh sb="77" eb="79">
      <t>キュウスイ</t>
    </rPh>
    <rPh sb="79" eb="81">
      <t>シュウエキ</t>
    </rPh>
    <rPh sb="81" eb="83">
      <t>ヒリツ</t>
    </rPh>
    <rPh sb="84" eb="87">
      <t>サクネンド</t>
    </rPh>
    <rPh sb="89" eb="90">
      <t>ワズ</t>
    </rPh>
    <rPh sb="97" eb="99">
      <t>チカズ</t>
    </rPh>
    <rPh sb="105" eb="107">
      <t>ケンゼン</t>
    </rPh>
    <rPh sb="108" eb="110">
      <t>ケイエイ</t>
    </rPh>
    <rPh sb="110" eb="112">
      <t>ジョウキョウ</t>
    </rPh>
    <phoneticPr fontId="4"/>
  </si>
  <si>
    <t>　昭和後期に建設された施設のため老朽化や破損が進み随時更新を余儀なくされているが、計画的な更新計画を策定し推進している。</t>
    <rPh sb="1" eb="3">
      <t>ショウワ</t>
    </rPh>
    <rPh sb="3" eb="5">
      <t>コウキ</t>
    </rPh>
    <rPh sb="6" eb="8">
      <t>ケンセツ</t>
    </rPh>
    <rPh sb="11" eb="13">
      <t>シセツ</t>
    </rPh>
    <rPh sb="16" eb="19">
      <t>ロウキュウカ</t>
    </rPh>
    <rPh sb="20" eb="22">
      <t>ハソン</t>
    </rPh>
    <rPh sb="23" eb="24">
      <t>スス</t>
    </rPh>
    <rPh sb="25" eb="27">
      <t>ズイジ</t>
    </rPh>
    <rPh sb="27" eb="29">
      <t>コウシン</t>
    </rPh>
    <rPh sb="30" eb="32">
      <t>ヨギ</t>
    </rPh>
    <rPh sb="41" eb="44">
      <t>ケイカクテキ</t>
    </rPh>
    <rPh sb="45" eb="47">
      <t>コウシン</t>
    </rPh>
    <rPh sb="47" eb="49">
      <t>ケイカク</t>
    </rPh>
    <rPh sb="50" eb="52">
      <t>サクテイ</t>
    </rPh>
    <rPh sb="53" eb="55">
      <t>スイシン</t>
    </rPh>
    <phoneticPr fontId="4"/>
  </si>
  <si>
    <t>　老朽施設の統廃合及び更新計画に基づき適正な料金体制による事業運営を目指しています。</t>
    <rPh sb="1" eb="3">
      <t>ロウキュウ</t>
    </rPh>
    <rPh sb="3" eb="5">
      <t>シセツ</t>
    </rPh>
    <rPh sb="6" eb="9">
      <t>トウハイゴウ</t>
    </rPh>
    <rPh sb="9" eb="10">
      <t>オヨ</t>
    </rPh>
    <rPh sb="11" eb="13">
      <t>コウシン</t>
    </rPh>
    <rPh sb="13" eb="15">
      <t>ケイカク</t>
    </rPh>
    <rPh sb="16" eb="17">
      <t>モト</t>
    </rPh>
    <rPh sb="19" eb="21">
      <t>テキセイ</t>
    </rPh>
    <rPh sb="22" eb="24">
      <t>リョウキン</t>
    </rPh>
    <rPh sb="24" eb="26">
      <t>タイセイ</t>
    </rPh>
    <rPh sb="29" eb="31">
      <t>ジギョウ</t>
    </rPh>
    <rPh sb="31" eb="33">
      <t>ウンエイ</t>
    </rPh>
    <rPh sb="34" eb="36">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</si>
</sst>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formatCode="#,##0.00;&quot;△&quot;#,##0.00;&quot;-&quot;">
                  <c:v>0.11</c:v>
                </c:pt>
                <c:pt idx="3" formatCode="#,##0.00;&quot;△&quot;#,##0.00;&quot;-&quot;">
                  <c:v>0.2</c:v>
                </c:pt>
                <c:pt idx="4" formatCode="#,##0.00;&quot;△&quot;#,##0.00;&quot;-&quot;">
                  <c:v>0.14000000000000001</c:v>
                </c:pt>
              </c:numCache>
            </c:numRef>
          </c:val>
        </c:ser>
        <c:dLbls>
          <c:showLegendKey val="0"/>
          <c:showVal val="0"/>
          <c:showCatName val="0"/>
          <c:showSerName val="0"/>
          <c:showPercent val="0"/>
          <c:showBubbleSize val="0"/>
        </c:dLbls>
        <c:gapWidth val="150"/>
        <c:axId val="302805952"/>
        <c:axId val="30280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0.98</c:v>
                </c:pt>
                <c:pt idx="3">
                  <c:v>0.76</c:v>
                </c:pt>
                <c:pt idx="4">
                  <c:v>0.8</c:v>
                </c:pt>
              </c:numCache>
            </c:numRef>
          </c:val>
          <c:smooth val="0"/>
        </c:ser>
        <c:dLbls>
          <c:showLegendKey val="0"/>
          <c:showVal val="0"/>
          <c:showCatName val="0"/>
          <c:showSerName val="0"/>
          <c:showPercent val="0"/>
          <c:showBubbleSize val="0"/>
        </c:dLbls>
        <c:marker val="1"/>
        <c:smooth val="0"/>
        <c:axId val="302805952"/>
        <c:axId val="302802816"/>
      </c:lineChart>
      <c:dateAx>
        <c:axId val="302805952"/>
        <c:scaling>
          <c:orientation val="minMax"/>
        </c:scaling>
        <c:delete val="1"/>
        <c:axPos val="b"/>
        <c:numFmt formatCode="ge" sourceLinked="1"/>
        <c:majorTickMark val="none"/>
        <c:minorTickMark val="none"/>
        <c:tickLblPos val="none"/>
        <c:crossAx val="302802816"/>
        <c:crosses val="autoZero"/>
        <c:auto val="1"/>
        <c:lblOffset val="100"/>
        <c:baseTimeUnit val="years"/>
      </c:dateAx>
      <c:valAx>
        <c:axId val="30280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80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40.409999999999997</c:v>
                </c:pt>
                <c:pt idx="1">
                  <c:v>38.03</c:v>
                </c:pt>
                <c:pt idx="2">
                  <c:v>39.19</c:v>
                </c:pt>
                <c:pt idx="3">
                  <c:v>43.15</c:v>
                </c:pt>
                <c:pt idx="4">
                  <c:v>44.1</c:v>
                </c:pt>
              </c:numCache>
            </c:numRef>
          </c:val>
        </c:ser>
        <c:dLbls>
          <c:showLegendKey val="0"/>
          <c:showVal val="0"/>
          <c:showCatName val="0"/>
          <c:showSerName val="0"/>
          <c:showPercent val="0"/>
          <c:showBubbleSize val="0"/>
        </c:dLbls>
        <c:gapWidth val="150"/>
        <c:axId val="303038112"/>
        <c:axId val="303038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58.96</c:v>
                </c:pt>
                <c:pt idx="3">
                  <c:v>58.1</c:v>
                </c:pt>
                <c:pt idx="4">
                  <c:v>56.19</c:v>
                </c:pt>
              </c:numCache>
            </c:numRef>
          </c:val>
          <c:smooth val="0"/>
        </c:ser>
        <c:dLbls>
          <c:showLegendKey val="0"/>
          <c:showVal val="0"/>
          <c:showCatName val="0"/>
          <c:showSerName val="0"/>
          <c:showPercent val="0"/>
          <c:showBubbleSize val="0"/>
        </c:dLbls>
        <c:marker val="1"/>
        <c:smooth val="0"/>
        <c:axId val="303038112"/>
        <c:axId val="303038504"/>
      </c:lineChart>
      <c:dateAx>
        <c:axId val="303038112"/>
        <c:scaling>
          <c:orientation val="minMax"/>
        </c:scaling>
        <c:delete val="1"/>
        <c:axPos val="b"/>
        <c:numFmt formatCode="ge" sourceLinked="1"/>
        <c:majorTickMark val="none"/>
        <c:minorTickMark val="none"/>
        <c:tickLblPos val="none"/>
        <c:crossAx val="303038504"/>
        <c:crosses val="autoZero"/>
        <c:auto val="1"/>
        <c:lblOffset val="100"/>
        <c:baseTimeUnit val="years"/>
      </c:dateAx>
      <c:valAx>
        <c:axId val="303038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03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82.15</c:v>
                </c:pt>
                <c:pt idx="1">
                  <c:v>82.43</c:v>
                </c:pt>
                <c:pt idx="2">
                  <c:v>77.67</c:v>
                </c:pt>
                <c:pt idx="3">
                  <c:v>65.989999999999995</c:v>
                </c:pt>
                <c:pt idx="4">
                  <c:v>66.349999999999994</c:v>
                </c:pt>
              </c:numCache>
            </c:numRef>
          </c:val>
        </c:ser>
        <c:dLbls>
          <c:showLegendKey val="0"/>
          <c:showVal val="0"/>
          <c:showCatName val="0"/>
          <c:showSerName val="0"/>
          <c:showPercent val="0"/>
          <c:showBubbleSize val="0"/>
        </c:dLbls>
        <c:gapWidth val="150"/>
        <c:axId val="303450536"/>
        <c:axId val="303449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76.58</c:v>
                </c:pt>
                <c:pt idx="3">
                  <c:v>76.69</c:v>
                </c:pt>
                <c:pt idx="4">
                  <c:v>77.180000000000007</c:v>
                </c:pt>
              </c:numCache>
            </c:numRef>
          </c:val>
          <c:smooth val="0"/>
        </c:ser>
        <c:dLbls>
          <c:showLegendKey val="0"/>
          <c:showVal val="0"/>
          <c:showCatName val="0"/>
          <c:showSerName val="0"/>
          <c:showPercent val="0"/>
          <c:showBubbleSize val="0"/>
        </c:dLbls>
        <c:marker val="1"/>
        <c:smooth val="0"/>
        <c:axId val="303450536"/>
        <c:axId val="303449752"/>
      </c:lineChart>
      <c:dateAx>
        <c:axId val="303450536"/>
        <c:scaling>
          <c:orientation val="minMax"/>
        </c:scaling>
        <c:delete val="1"/>
        <c:axPos val="b"/>
        <c:numFmt formatCode="ge" sourceLinked="1"/>
        <c:majorTickMark val="none"/>
        <c:minorTickMark val="none"/>
        <c:tickLblPos val="none"/>
        <c:crossAx val="303449752"/>
        <c:crosses val="autoZero"/>
        <c:auto val="1"/>
        <c:lblOffset val="100"/>
        <c:baseTimeUnit val="years"/>
      </c:dateAx>
      <c:valAx>
        <c:axId val="303449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450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43.21</c:v>
                </c:pt>
                <c:pt idx="1">
                  <c:v>47.02</c:v>
                </c:pt>
                <c:pt idx="2">
                  <c:v>53.35</c:v>
                </c:pt>
                <c:pt idx="3">
                  <c:v>53.17</c:v>
                </c:pt>
                <c:pt idx="4">
                  <c:v>52.86</c:v>
                </c:pt>
              </c:numCache>
            </c:numRef>
          </c:val>
        </c:ser>
        <c:dLbls>
          <c:showLegendKey val="0"/>
          <c:showVal val="0"/>
          <c:showCatName val="0"/>
          <c:showSerName val="0"/>
          <c:showPercent val="0"/>
          <c:showBubbleSize val="0"/>
        </c:dLbls>
        <c:gapWidth val="150"/>
        <c:axId val="302802424"/>
        <c:axId val="30280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75.09</c:v>
                </c:pt>
                <c:pt idx="3">
                  <c:v>75.34</c:v>
                </c:pt>
                <c:pt idx="4">
                  <c:v>76.650000000000006</c:v>
                </c:pt>
              </c:numCache>
            </c:numRef>
          </c:val>
          <c:smooth val="0"/>
        </c:ser>
        <c:dLbls>
          <c:showLegendKey val="0"/>
          <c:showVal val="0"/>
          <c:showCatName val="0"/>
          <c:showSerName val="0"/>
          <c:showPercent val="0"/>
          <c:showBubbleSize val="0"/>
        </c:dLbls>
        <c:marker val="1"/>
        <c:smooth val="0"/>
        <c:axId val="302802424"/>
        <c:axId val="302803600"/>
      </c:lineChart>
      <c:dateAx>
        <c:axId val="302802424"/>
        <c:scaling>
          <c:orientation val="minMax"/>
        </c:scaling>
        <c:delete val="1"/>
        <c:axPos val="b"/>
        <c:numFmt formatCode="ge" sourceLinked="1"/>
        <c:majorTickMark val="none"/>
        <c:minorTickMark val="none"/>
        <c:tickLblPos val="none"/>
        <c:crossAx val="302803600"/>
        <c:crosses val="autoZero"/>
        <c:auto val="1"/>
        <c:lblOffset val="100"/>
        <c:baseTimeUnit val="years"/>
      </c:dateAx>
      <c:valAx>
        <c:axId val="30280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802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2802032"/>
        <c:axId val="302803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2802032"/>
        <c:axId val="302803992"/>
      </c:lineChart>
      <c:dateAx>
        <c:axId val="302802032"/>
        <c:scaling>
          <c:orientation val="minMax"/>
        </c:scaling>
        <c:delete val="1"/>
        <c:axPos val="b"/>
        <c:numFmt formatCode="ge" sourceLinked="1"/>
        <c:majorTickMark val="none"/>
        <c:minorTickMark val="none"/>
        <c:tickLblPos val="none"/>
        <c:crossAx val="302803992"/>
        <c:crosses val="autoZero"/>
        <c:auto val="1"/>
        <c:lblOffset val="100"/>
        <c:baseTimeUnit val="years"/>
      </c:dateAx>
      <c:valAx>
        <c:axId val="302803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80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2804384"/>
        <c:axId val="302804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2804384"/>
        <c:axId val="302804776"/>
      </c:lineChart>
      <c:dateAx>
        <c:axId val="302804384"/>
        <c:scaling>
          <c:orientation val="minMax"/>
        </c:scaling>
        <c:delete val="1"/>
        <c:axPos val="b"/>
        <c:numFmt formatCode="ge" sourceLinked="1"/>
        <c:majorTickMark val="none"/>
        <c:minorTickMark val="none"/>
        <c:tickLblPos val="none"/>
        <c:crossAx val="302804776"/>
        <c:crosses val="autoZero"/>
        <c:auto val="1"/>
        <c:lblOffset val="100"/>
        <c:baseTimeUnit val="years"/>
      </c:dateAx>
      <c:valAx>
        <c:axId val="302804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80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2807520"/>
        <c:axId val="302800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2807520"/>
        <c:axId val="302800856"/>
      </c:lineChart>
      <c:dateAx>
        <c:axId val="302807520"/>
        <c:scaling>
          <c:orientation val="minMax"/>
        </c:scaling>
        <c:delete val="1"/>
        <c:axPos val="b"/>
        <c:numFmt formatCode="ge" sourceLinked="1"/>
        <c:majorTickMark val="none"/>
        <c:minorTickMark val="none"/>
        <c:tickLblPos val="none"/>
        <c:crossAx val="302800856"/>
        <c:crosses val="autoZero"/>
        <c:auto val="1"/>
        <c:lblOffset val="100"/>
        <c:baseTimeUnit val="years"/>
      </c:dateAx>
      <c:valAx>
        <c:axId val="302800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80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3042032"/>
        <c:axId val="30303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3042032"/>
        <c:axId val="303038896"/>
      </c:lineChart>
      <c:dateAx>
        <c:axId val="303042032"/>
        <c:scaling>
          <c:orientation val="minMax"/>
        </c:scaling>
        <c:delete val="1"/>
        <c:axPos val="b"/>
        <c:numFmt formatCode="ge" sourceLinked="1"/>
        <c:majorTickMark val="none"/>
        <c:minorTickMark val="none"/>
        <c:tickLblPos val="none"/>
        <c:crossAx val="303038896"/>
        <c:crosses val="autoZero"/>
        <c:auto val="1"/>
        <c:lblOffset val="100"/>
        <c:baseTimeUnit val="years"/>
      </c:dateAx>
      <c:valAx>
        <c:axId val="30303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04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2797.96</c:v>
                </c:pt>
                <c:pt idx="1">
                  <c:v>2742.64</c:v>
                </c:pt>
                <c:pt idx="2">
                  <c:v>2779.08</c:v>
                </c:pt>
                <c:pt idx="3">
                  <c:v>2455.62</c:v>
                </c:pt>
                <c:pt idx="4">
                  <c:v>2218.2600000000002</c:v>
                </c:pt>
              </c:numCache>
            </c:numRef>
          </c:val>
        </c:ser>
        <c:dLbls>
          <c:showLegendKey val="0"/>
          <c:showVal val="0"/>
          <c:showCatName val="0"/>
          <c:showSerName val="0"/>
          <c:showPercent val="0"/>
          <c:showBubbleSize val="0"/>
        </c:dLbls>
        <c:gapWidth val="150"/>
        <c:axId val="303040856"/>
        <c:axId val="303041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1228.58</c:v>
                </c:pt>
                <c:pt idx="3">
                  <c:v>1280.18</c:v>
                </c:pt>
                <c:pt idx="4">
                  <c:v>1346.23</c:v>
                </c:pt>
              </c:numCache>
            </c:numRef>
          </c:val>
          <c:smooth val="0"/>
        </c:ser>
        <c:dLbls>
          <c:showLegendKey val="0"/>
          <c:showVal val="0"/>
          <c:showCatName val="0"/>
          <c:showSerName val="0"/>
          <c:showPercent val="0"/>
          <c:showBubbleSize val="0"/>
        </c:dLbls>
        <c:marker val="1"/>
        <c:smooth val="0"/>
        <c:axId val="303040856"/>
        <c:axId val="303041640"/>
      </c:lineChart>
      <c:dateAx>
        <c:axId val="303040856"/>
        <c:scaling>
          <c:orientation val="minMax"/>
        </c:scaling>
        <c:delete val="1"/>
        <c:axPos val="b"/>
        <c:numFmt formatCode="ge" sourceLinked="1"/>
        <c:majorTickMark val="none"/>
        <c:minorTickMark val="none"/>
        <c:tickLblPos val="none"/>
        <c:crossAx val="303041640"/>
        <c:crosses val="autoZero"/>
        <c:auto val="1"/>
        <c:lblOffset val="100"/>
        <c:baseTimeUnit val="years"/>
      </c:dateAx>
      <c:valAx>
        <c:axId val="303041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040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21.75</c:v>
                </c:pt>
                <c:pt idx="1">
                  <c:v>20.55</c:v>
                </c:pt>
                <c:pt idx="2">
                  <c:v>16.920000000000002</c:v>
                </c:pt>
                <c:pt idx="3">
                  <c:v>18.29</c:v>
                </c:pt>
                <c:pt idx="4">
                  <c:v>19.29</c:v>
                </c:pt>
              </c:numCache>
            </c:numRef>
          </c:val>
        </c:ser>
        <c:dLbls>
          <c:showLegendKey val="0"/>
          <c:showVal val="0"/>
          <c:showCatName val="0"/>
          <c:showSerName val="0"/>
          <c:showPercent val="0"/>
          <c:showBubbleSize val="0"/>
        </c:dLbls>
        <c:gapWidth val="150"/>
        <c:axId val="303035368"/>
        <c:axId val="303039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53.81</c:v>
                </c:pt>
                <c:pt idx="3">
                  <c:v>53.62</c:v>
                </c:pt>
                <c:pt idx="4">
                  <c:v>53.41</c:v>
                </c:pt>
              </c:numCache>
            </c:numRef>
          </c:val>
          <c:smooth val="0"/>
        </c:ser>
        <c:dLbls>
          <c:showLegendKey val="0"/>
          <c:showVal val="0"/>
          <c:showCatName val="0"/>
          <c:showSerName val="0"/>
          <c:showPercent val="0"/>
          <c:showBubbleSize val="0"/>
        </c:dLbls>
        <c:marker val="1"/>
        <c:smooth val="0"/>
        <c:axId val="303035368"/>
        <c:axId val="303039288"/>
      </c:lineChart>
      <c:dateAx>
        <c:axId val="303035368"/>
        <c:scaling>
          <c:orientation val="minMax"/>
        </c:scaling>
        <c:delete val="1"/>
        <c:axPos val="b"/>
        <c:numFmt formatCode="ge" sourceLinked="1"/>
        <c:majorTickMark val="none"/>
        <c:minorTickMark val="none"/>
        <c:tickLblPos val="none"/>
        <c:crossAx val="303039288"/>
        <c:crosses val="autoZero"/>
        <c:auto val="1"/>
        <c:lblOffset val="100"/>
        <c:baseTimeUnit val="years"/>
      </c:dateAx>
      <c:valAx>
        <c:axId val="303039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035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282.58999999999997</c:v>
                </c:pt>
                <c:pt idx="1">
                  <c:v>300.01</c:v>
                </c:pt>
                <c:pt idx="2">
                  <c:v>342.29</c:v>
                </c:pt>
                <c:pt idx="3">
                  <c:v>347.27</c:v>
                </c:pt>
                <c:pt idx="4">
                  <c:v>326.10000000000002</c:v>
                </c:pt>
              </c:numCache>
            </c:numRef>
          </c:val>
        </c:ser>
        <c:dLbls>
          <c:showLegendKey val="0"/>
          <c:showVal val="0"/>
          <c:showCatName val="0"/>
          <c:showSerName val="0"/>
          <c:showPercent val="0"/>
          <c:showBubbleSize val="0"/>
        </c:dLbls>
        <c:gapWidth val="150"/>
        <c:axId val="303040464"/>
        <c:axId val="303036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284.64999999999998</c:v>
                </c:pt>
                <c:pt idx="3">
                  <c:v>287.7</c:v>
                </c:pt>
                <c:pt idx="4">
                  <c:v>277.39999999999998</c:v>
                </c:pt>
              </c:numCache>
            </c:numRef>
          </c:val>
          <c:smooth val="0"/>
        </c:ser>
        <c:dLbls>
          <c:showLegendKey val="0"/>
          <c:showVal val="0"/>
          <c:showCatName val="0"/>
          <c:showSerName val="0"/>
          <c:showPercent val="0"/>
          <c:showBubbleSize val="0"/>
        </c:dLbls>
        <c:marker val="1"/>
        <c:smooth val="0"/>
        <c:axId val="303040464"/>
        <c:axId val="303036936"/>
      </c:lineChart>
      <c:dateAx>
        <c:axId val="303040464"/>
        <c:scaling>
          <c:orientation val="minMax"/>
        </c:scaling>
        <c:delete val="1"/>
        <c:axPos val="b"/>
        <c:numFmt formatCode="ge" sourceLinked="1"/>
        <c:majorTickMark val="none"/>
        <c:minorTickMark val="none"/>
        <c:tickLblPos val="none"/>
        <c:crossAx val="303036936"/>
        <c:crosses val="autoZero"/>
        <c:auto val="1"/>
        <c:lblOffset val="100"/>
        <c:baseTimeUnit val="years"/>
      </c:dateAx>
      <c:valAx>
        <c:axId val="303036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04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61" zoomScaleNormal="100" workbookViewId="0">
      <selection activeCell="BL83" sqref="BL8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石川県　白山市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D2</v>
      </c>
      <c r="X8" s="49"/>
      <c r="Y8" s="49"/>
      <c r="Z8" s="49"/>
      <c r="AA8" s="49"/>
      <c r="AB8" s="49"/>
      <c r="AC8" s="49"/>
      <c r="AD8" s="50" t="s">
        <v>119</v>
      </c>
      <c r="AE8" s="50"/>
      <c r="AF8" s="50"/>
      <c r="AG8" s="50"/>
      <c r="AH8" s="50"/>
      <c r="AI8" s="50"/>
      <c r="AJ8" s="50"/>
      <c r="AK8" s="2"/>
      <c r="AL8" s="51">
        <f>データ!$R$6</f>
        <v>113018</v>
      </c>
      <c r="AM8" s="51"/>
      <c r="AN8" s="51"/>
      <c r="AO8" s="51"/>
      <c r="AP8" s="51"/>
      <c r="AQ8" s="51"/>
      <c r="AR8" s="51"/>
      <c r="AS8" s="51"/>
      <c r="AT8" s="46">
        <f>データ!$S$6</f>
        <v>754.93</v>
      </c>
      <c r="AU8" s="46"/>
      <c r="AV8" s="46"/>
      <c r="AW8" s="46"/>
      <c r="AX8" s="46"/>
      <c r="AY8" s="46"/>
      <c r="AZ8" s="46"/>
      <c r="BA8" s="46"/>
      <c r="BB8" s="46">
        <f>データ!$T$6</f>
        <v>149.71</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5.16</v>
      </c>
      <c r="Q10" s="46"/>
      <c r="R10" s="46"/>
      <c r="S10" s="46"/>
      <c r="T10" s="46"/>
      <c r="U10" s="46"/>
      <c r="V10" s="46"/>
      <c r="W10" s="51">
        <f>データ!$Q$6</f>
        <v>969</v>
      </c>
      <c r="X10" s="51"/>
      <c r="Y10" s="51"/>
      <c r="Z10" s="51"/>
      <c r="AA10" s="51"/>
      <c r="AB10" s="51"/>
      <c r="AC10" s="51"/>
      <c r="AD10" s="2"/>
      <c r="AE10" s="2"/>
      <c r="AF10" s="2"/>
      <c r="AG10" s="2"/>
      <c r="AH10" s="2"/>
      <c r="AI10" s="2"/>
      <c r="AJ10" s="2"/>
      <c r="AK10" s="2"/>
      <c r="AL10" s="51">
        <f>データ!$U$6</f>
        <v>5828</v>
      </c>
      <c r="AM10" s="51"/>
      <c r="AN10" s="51"/>
      <c r="AO10" s="51"/>
      <c r="AP10" s="51"/>
      <c r="AQ10" s="51"/>
      <c r="AR10" s="51"/>
      <c r="AS10" s="51"/>
      <c r="AT10" s="46">
        <f>データ!$V$6</f>
        <v>14.04</v>
      </c>
      <c r="AU10" s="46"/>
      <c r="AV10" s="46"/>
      <c r="AW10" s="46"/>
      <c r="AX10" s="46"/>
      <c r="AY10" s="46"/>
      <c r="AZ10" s="46"/>
      <c r="BA10" s="46"/>
      <c r="BB10" s="46">
        <f>データ!$W$6</f>
        <v>415.1</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172103</v>
      </c>
      <c r="D6" s="34">
        <f t="shared" si="3"/>
        <v>47</v>
      </c>
      <c r="E6" s="34">
        <f t="shared" si="3"/>
        <v>1</v>
      </c>
      <c r="F6" s="34">
        <f t="shared" si="3"/>
        <v>0</v>
      </c>
      <c r="G6" s="34">
        <f t="shared" si="3"/>
        <v>0</v>
      </c>
      <c r="H6" s="34" t="str">
        <f t="shared" si="3"/>
        <v>石川県　白山市</v>
      </c>
      <c r="I6" s="34" t="str">
        <f t="shared" si="3"/>
        <v>法非適用</v>
      </c>
      <c r="J6" s="34" t="str">
        <f t="shared" si="3"/>
        <v>水道事業</v>
      </c>
      <c r="K6" s="34" t="str">
        <f t="shared" si="3"/>
        <v>簡易水道事業</v>
      </c>
      <c r="L6" s="34" t="str">
        <f t="shared" si="3"/>
        <v>D2</v>
      </c>
      <c r="M6" s="34">
        <f t="shared" si="3"/>
        <v>0</v>
      </c>
      <c r="N6" s="35" t="str">
        <f t="shared" si="3"/>
        <v>-</v>
      </c>
      <c r="O6" s="35" t="str">
        <f t="shared" si="3"/>
        <v>該当数値なし</v>
      </c>
      <c r="P6" s="35">
        <f t="shared" si="3"/>
        <v>5.16</v>
      </c>
      <c r="Q6" s="35">
        <f t="shared" si="3"/>
        <v>969</v>
      </c>
      <c r="R6" s="35">
        <f t="shared" si="3"/>
        <v>113018</v>
      </c>
      <c r="S6" s="35">
        <f t="shared" si="3"/>
        <v>754.93</v>
      </c>
      <c r="T6" s="35">
        <f t="shared" si="3"/>
        <v>149.71</v>
      </c>
      <c r="U6" s="35">
        <f t="shared" si="3"/>
        <v>5828</v>
      </c>
      <c r="V6" s="35">
        <f t="shared" si="3"/>
        <v>14.04</v>
      </c>
      <c r="W6" s="35">
        <f t="shared" si="3"/>
        <v>415.1</v>
      </c>
      <c r="X6" s="36">
        <f>IF(X7="",NA(),X7)</f>
        <v>43.21</v>
      </c>
      <c r="Y6" s="36">
        <f t="shared" ref="Y6:AG6" si="4">IF(Y7="",NA(),Y7)</f>
        <v>47.02</v>
      </c>
      <c r="Z6" s="36">
        <f t="shared" si="4"/>
        <v>53.35</v>
      </c>
      <c r="AA6" s="36">
        <f t="shared" si="4"/>
        <v>53.17</v>
      </c>
      <c r="AB6" s="36">
        <f t="shared" si="4"/>
        <v>52.86</v>
      </c>
      <c r="AC6" s="36">
        <f t="shared" si="4"/>
        <v>73.63</v>
      </c>
      <c r="AD6" s="36">
        <f t="shared" si="4"/>
        <v>75.709999999999994</v>
      </c>
      <c r="AE6" s="36">
        <f t="shared" si="4"/>
        <v>75.09</v>
      </c>
      <c r="AF6" s="36">
        <f t="shared" si="4"/>
        <v>75.34</v>
      </c>
      <c r="AG6" s="36">
        <f t="shared" si="4"/>
        <v>76.650000000000006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2797.96</v>
      </c>
      <c r="BF6" s="36">
        <f t="shared" ref="BF6:BN6" si="7">IF(BF7="",NA(),BF7)</f>
        <v>2742.64</v>
      </c>
      <c r="BG6" s="36">
        <f t="shared" si="7"/>
        <v>2779.08</v>
      </c>
      <c r="BH6" s="36">
        <f t="shared" si="7"/>
        <v>2455.62</v>
      </c>
      <c r="BI6" s="36">
        <f t="shared" si="7"/>
        <v>2218.2600000000002</v>
      </c>
      <c r="BJ6" s="36">
        <f t="shared" si="7"/>
        <v>1158.82</v>
      </c>
      <c r="BK6" s="36">
        <f t="shared" si="7"/>
        <v>1167.7</v>
      </c>
      <c r="BL6" s="36">
        <f t="shared" si="7"/>
        <v>1228.58</v>
      </c>
      <c r="BM6" s="36">
        <f t="shared" si="7"/>
        <v>1280.18</v>
      </c>
      <c r="BN6" s="36">
        <f t="shared" si="7"/>
        <v>1346.23</v>
      </c>
      <c r="BO6" s="35" t="str">
        <f>IF(BO7="","",IF(BO7="-","【-】","【"&amp;SUBSTITUTE(TEXT(BO7,"#,##0.00"),"-","△")&amp;"】"))</f>
        <v>【1,280.76】</v>
      </c>
      <c r="BP6" s="36">
        <f>IF(BP7="",NA(),BP7)</f>
        <v>21.75</v>
      </c>
      <c r="BQ6" s="36">
        <f t="shared" ref="BQ6:BY6" si="8">IF(BQ7="",NA(),BQ7)</f>
        <v>20.55</v>
      </c>
      <c r="BR6" s="36">
        <f t="shared" si="8"/>
        <v>16.920000000000002</v>
      </c>
      <c r="BS6" s="36">
        <f t="shared" si="8"/>
        <v>18.29</v>
      </c>
      <c r="BT6" s="36">
        <f t="shared" si="8"/>
        <v>19.29</v>
      </c>
      <c r="BU6" s="36">
        <f t="shared" si="8"/>
        <v>55.6</v>
      </c>
      <c r="BV6" s="36">
        <f t="shared" si="8"/>
        <v>54.43</v>
      </c>
      <c r="BW6" s="36">
        <f t="shared" si="8"/>
        <v>53.81</v>
      </c>
      <c r="BX6" s="36">
        <f t="shared" si="8"/>
        <v>53.62</v>
      </c>
      <c r="BY6" s="36">
        <f t="shared" si="8"/>
        <v>53.41</v>
      </c>
      <c r="BZ6" s="35" t="str">
        <f>IF(BZ7="","",IF(BZ7="-","【-】","【"&amp;SUBSTITUTE(TEXT(BZ7,"#,##0.00"),"-","△")&amp;"】"))</f>
        <v>【53.06】</v>
      </c>
      <c r="CA6" s="36">
        <f>IF(CA7="",NA(),CA7)</f>
        <v>282.58999999999997</v>
      </c>
      <c r="CB6" s="36">
        <f t="shared" ref="CB6:CJ6" si="9">IF(CB7="",NA(),CB7)</f>
        <v>300.01</v>
      </c>
      <c r="CC6" s="36">
        <f t="shared" si="9"/>
        <v>342.29</v>
      </c>
      <c r="CD6" s="36">
        <f t="shared" si="9"/>
        <v>347.27</v>
      </c>
      <c r="CE6" s="36">
        <f t="shared" si="9"/>
        <v>326.10000000000002</v>
      </c>
      <c r="CF6" s="36">
        <f t="shared" si="9"/>
        <v>275.86</v>
      </c>
      <c r="CG6" s="36">
        <f t="shared" si="9"/>
        <v>279.8</v>
      </c>
      <c r="CH6" s="36">
        <f t="shared" si="9"/>
        <v>284.64999999999998</v>
      </c>
      <c r="CI6" s="36">
        <f t="shared" si="9"/>
        <v>287.7</v>
      </c>
      <c r="CJ6" s="36">
        <f t="shared" si="9"/>
        <v>277.39999999999998</v>
      </c>
      <c r="CK6" s="35" t="str">
        <f>IF(CK7="","",IF(CK7="-","【-】","【"&amp;SUBSTITUTE(TEXT(CK7,"#,##0.00"),"-","△")&amp;"】"))</f>
        <v>【314.83】</v>
      </c>
      <c r="CL6" s="36">
        <f>IF(CL7="",NA(),CL7)</f>
        <v>40.409999999999997</v>
      </c>
      <c r="CM6" s="36">
        <f t="shared" ref="CM6:CU6" si="10">IF(CM7="",NA(),CM7)</f>
        <v>38.03</v>
      </c>
      <c r="CN6" s="36">
        <f t="shared" si="10"/>
        <v>39.19</v>
      </c>
      <c r="CO6" s="36">
        <f t="shared" si="10"/>
        <v>43.15</v>
      </c>
      <c r="CP6" s="36">
        <f t="shared" si="10"/>
        <v>44.1</v>
      </c>
      <c r="CQ6" s="36">
        <f t="shared" si="10"/>
        <v>60.66</v>
      </c>
      <c r="CR6" s="36">
        <f t="shared" si="10"/>
        <v>60.17</v>
      </c>
      <c r="CS6" s="36">
        <f t="shared" si="10"/>
        <v>58.96</v>
      </c>
      <c r="CT6" s="36">
        <f t="shared" si="10"/>
        <v>58.1</v>
      </c>
      <c r="CU6" s="36">
        <f t="shared" si="10"/>
        <v>56.19</v>
      </c>
      <c r="CV6" s="35" t="str">
        <f>IF(CV7="","",IF(CV7="-","【-】","【"&amp;SUBSTITUTE(TEXT(CV7,"#,##0.00"),"-","△")&amp;"】"))</f>
        <v>【56.28】</v>
      </c>
      <c r="CW6" s="36">
        <f>IF(CW7="",NA(),CW7)</f>
        <v>82.15</v>
      </c>
      <c r="CX6" s="36">
        <f t="shared" ref="CX6:DF6" si="11">IF(CX7="",NA(),CX7)</f>
        <v>82.43</v>
      </c>
      <c r="CY6" s="36">
        <f t="shared" si="11"/>
        <v>77.67</v>
      </c>
      <c r="CZ6" s="36">
        <f t="shared" si="11"/>
        <v>65.989999999999995</v>
      </c>
      <c r="DA6" s="36">
        <f t="shared" si="11"/>
        <v>66.349999999999994</v>
      </c>
      <c r="DB6" s="36">
        <f t="shared" si="11"/>
        <v>77.319999999999993</v>
      </c>
      <c r="DC6" s="36">
        <f t="shared" si="11"/>
        <v>76.680000000000007</v>
      </c>
      <c r="DD6" s="36">
        <f t="shared" si="11"/>
        <v>76.58</v>
      </c>
      <c r="DE6" s="36">
        <f t="shared" si="11"/>
        <v>76.69</v>
      </c>
      <c r="DF6" s="36">
        <f t="shared" si="11"/>
        <v>77.180000000000007</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6">
        <f t="shared" si="14"/>
        <v>0.11</v>
      </c>
      <c r="EG6" s="36">
        <f t="shared" si="14"/>
        <v>0.2</v>
      </c>
      <c r="EH6" s="36">
        <f t="shared" si="14"/>
        <v>0.14000000000000001</v>
      </c>
      <c r="EI6" s="36">
        <f t="shared" si="14"/>
        <v>0.69</v>
      </c>
      <c r="EJ6" s="36">
        <f t="shared" si="14"/>
        <v>0.89</v>
      </c>
      <c r="EK6" s="36">
        <f t="shared" si="14"/>
        <v>0.98</v>
      </c>
      <c r="EL6" s="36">
        <f t="shared" si="14"/>
        <v>0.76</v>
      </c>
      <c r="EM6" s="36">
        <f t="shared" si="14"/>
        <v>0.8</v>
      </c>
      <c r="EN6" s="35" t="str">
        <f>IF(EN7="","",IF(EN7="-","【-】","【"&amp;SUBSTITUTE(TEXT(EN7,"#,##0.00"),"-","△")&amp;"】"))</f>
        <v>【0.59】</v>
      </c>
    </row>
    <row r="7" spans="1:144" s="37" customFormat="1">
      <c r="A7" s="29"/>
      <c r="B7" s="38">
        <v>2016</v>
      </c>
      <c r="C7" s="38">
        <v>172103</v>
      </c>
      <c r="D7" s="38">
        <v>47</v>
      </c>
      <c r="E7" s="38">
        <v>1</v>
      </c>
      <c r="F7" s="38">
        <v>0</v>
      </c>
      <c r="G7" s="38">
        <v>0</v>
      </c>
      <c r="H7" s="38" t="s">
        <v>107</v>
      </c>
      <c r="I7" s="38" t="s">
        <v>108</v>
      </c>
      <c r="J7" s="38" t="s">
        <v>109</v>
      </c>
      <c r="K7" s="38" t="s">
        <v>110</v>
      </c>
      <c r="L7" s="38" t="s">
        <v>111</v>
      </c>
      <c r="M7" s="38"/>
      <c r="N7" s="39" t="s">
        <v>112</v>
      </c>
      <c r="O7" s="39" t="s">
        <v>113</v>
      </c>
      <c r="P7" s="39">
        <v>5.16</v>
      </c>
      <c r="Q7" s="39">
        <v>969</v>
      </c>
      <c r="R7" s="39">
        <v>113018</v>
      </c>
      <c r="S7" s="39">
        <v>754.93</v>
      </c>
      <c r="T7" s="39">
        <v>149.71</v>
      </c>
      <c r="U7" s="39">
        <v>5828</v>
      </c>
      <c r="V7" s="39">
        <v>14.04</v>
      </c>
      <c r="W7" s="39">
        <v>415.1</v>
      </c>
      <c r="X7" s="39">
        <v>43.21</v>
      </c>
      <c r="Y7" s="39">
        <v>47.02</v>
      </c>
      <c r="Z7" s="39">
        <v>53.35</v>
      </c>
      <c r="AA7" s="39">
        <v>53.17</v>
      </c>
      <c r="AB7" s="39">
        <v>52.86</v>
      </c>
      <c r="AC7" s="39">
        <v>73.63</v>
      </c>
      <c r="AD7" s="39">
        <v>75.709999999999994</v>
      </c>
      <c r="AE7" s="39">
        <v>75.09</v>
      </c>
      <c r="AF7" s="39">
        <v>75.34</v>
      </c>
      <c r="AG7" s="39">
        <v>76.650000000000006</v>
      </c>
      <c r="AH7" s="39">
        <v>76.78</v>
      </c>
      <c r="AI7" s="39"/>
      <c r="AJ7" s="39"/>
      <c r="AK7" s="39"/>
      <c r="AL7" s="39"/>
      <c r="AM7" s="39"/>
      <c r="AN7" s="39"/>
      <c r="AO7" s="39"/>
      <c r="AP7" s="39"/>
      <c r="AQ7" s="39"/>
      <c r="AR7" s="39"/>
      <c r="AS7" s="39"/>
      <c r="AT7" s="39"/>
      <c r="AU7" s="39"/>
      <c r="AV7" s="39"/>
      <c r="AW7" s="39"/>
      <c r="AX7" s="39"/>
      <c r="AY7" s="39"/>
      <c r="AZ7" s="39"/>
      <c r="BA7" s="39"/>
      <c r="BB7" s="39"/>
      <c r="BC7" s="39"/>
      <c r="BD7" s="39"/>
      <c r="BE7" s="39">
        <v>2797.96</v>
      </c>
      <c r="BF7" s="39">
        <v>2742.64</v>
      </c>
      <c r="BG7" s="39">
        <v>2779.08</v>
      </c>
      <c r="BH7" s="39">
        <v>2455.62</v>
      </c>
      <c r="BI7" s="39">
        <v>2218.2600000000002</v>
      </c>
      <c r="BJ7" s="39">
        <v>1158.82</v>
      </c>
      <c r="BK7" s="39">
        <v>1167.7</v>
      </c>
      <c r="BL7" s="39">
        <v>1228.58</v>
      </c>
      <c r="BM7" s="39">
        <v>1280.18</v>
      </c>
      <c r="BN7" s="39">
        <v>1346.23</v>
      </c>
      <c r="BO7" s="39">
        <v>1280.76</v>
      </c>
      <c r="BP7" s="39">
        <v>21.75</v>
      </c>
      <c r="BQ7" s="39">
        <v>20.55</v>
      </c>
      <c r="BR7" s="39">
        <v>16.920000000000002</v>
      </c>
      <c r="BS7" s="39">
        <v>18.29</v>
      </c>
      <c r="BT7" s="39">
        <v>19.29</v>
      </c>
      <c r="BU7" s="39">
        <v>55.6</v>
      </c>
      <c r="BV7" s="39">
        <v>54.43</v>
      </c>
      <c r="BW7" s="39">
        <v>53.81</v>
      </c>
      <c r="BX7" s="39">
        <v>53.62</v>
      </c>
      <c r="BY7" s="39">
        <v>53.41</v>
      </c>
      <c r="BZ7" s="39">
        <v>53.06</v>
      </c>
      <c r="CA7" s="39">
        <v>282.58999999999997</v>
      </c>
      <c r="CB7" s="39">
        <v>300.01</v>
      </c>
      <c r="CC7" s="39">
        <v>342.29</v>
      </c>
      <c r="CD7" s="39">
        <v>347.27</v>
      </c>
      <c r="CE7" s="39">
        <v>326.10000000000002</v>
      </c>
      <c r="CF7" s="39">
        <v>275.86</v>
      </c>
      <c r="CG7" s="39">
        <v>279.8</v>
      </c>
      <c r="CH7" s="39">
        <v>284.64999999999998</v>
      </c>
      <c r="CI7" s="39">
        <v>287.7</v>
      </c>
      <c r="CJ7" s="39">
        <v>277.39999999999998</v>
      </c>
      <c r="CK7" s="39">
        <v>314.83</v>
      </c>
      <c r="CL7" s="39">
        <v>40.409999999999997</v>
      </c>
      <c r="CM7" s="39">
        <v>38.03</v>
      </c>
      <c r="CN7" s="39">
        <v>39.19</v>
      </c>
      <c r="CO7" s="39">
        <v>43.15</v>
      </c>
      <c r="CP7" s="39">
        <v>44.1</v>
      </c>
      <c r="CQ7" s="39">
        <v>60.66</v>
      </c>
      <c r="CR7" s="39">
        <v>60.17</v>
      </c>
      <c r="CS7" s="39">
        <v>58.96</v>
      </c>
      <c r="CT7" s="39">
        <v>58.1</v>
      </c>
      <c r="CU7" s="39">
        <v>56.19</v>
      </c>
      <c r="CV7" s="39">
        <v>56.28</v>
      </c>
      <c r="CW7" s="39">
        <v>82.15</v>
      </c>
      <c r="CX7" s="39">
        <v>82.43</v>
      </c>
      <c r="CY7" s="39">
        <v>77.67</v>
      </c>
      <c r="CZ7" s="39">
        <v>65.989999999999995</v>
      </c>
      <c r="DA7" s="39">
        <v>66.349999999999994</v>
      </c>
      <c r="DB7" s="39">
        <v>77.319999999999993</v>
      </c>
      <c r="DC7" s="39">
        <v>76.680000000000007</v>
      </c>
      <c r="DD7" s="39">
        <v>76.58</v>
      </c>
      <c r="DE7" s="39">
        <v>76.69</v>
      </c>
      <c r="DF7" s="39">
        <v>77.180000000000007</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0.11</v>
      </c>
      <c r="EG7" s="39">
        <v>0.2</v>
      </c>
      <c r="EH7" s="39">
        <v>0.14000000000000001</v>
      </c>
      <c r="EI7" s="39">
        <v>0.69</v>
      </c>
      <c r="EJ7" s="39">
        <v>0.89</v>
      </c>
      <c r="EK7" s="39">
        <v>0.98</v>
      </c>
      <c r="EL7" s="39">
        <v>0.76</v>
      </c>
      <c r="EM7" s="39">
        <v>0.8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2018-01-31T04:00:58Z</cp:lastPrinted>
  <dcterms:created xsi:type="dcterms:W3CDTF">2017-12-25T01:42:55Z</dcterms:created>
  <dcterms:modified xsi:type="dcterms:W3CDTF">2018-02-08T07:38:47Z</dcterms:modified>
  <cp:category/>
</cp:coreProperties>
</file>