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<sst xmlns="http://schemas.openxmlformats.org/spreadsheetml/2006/main" count="240" uniqueCount="125">
  <si>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</si>
  <si>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</si>
  <si>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</si>
  <si>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</si>
  <si>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</si>
  <si>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</si>
  <si>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</si>
  <si>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</si>
  <si>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</si>
  <si>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</si>
  <si>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</si>
  <si>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</si>
  <si>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</si>
  <si>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</si>
  <si>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</si>
  <si>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</si>
  <si>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</si>
  <si>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</si>
  <si>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</si>
  <si>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</si>
  <si>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</si>
  <si>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</si>
  <si>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</si>
  <si>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</si>
  <si>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</si>
  <si>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</si>
  <si>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</si>
  <si>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</si>
  <si>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</si>
  <si>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</si>
  <si>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</si>
  <si>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</si>
  <si>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</si>
  <si>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</si>
  <si>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</si>
  <si>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</si>
  <si>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</si>
  <si>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</si>
  <si>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</si>
  <si>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</si>
  <si>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</si>
  <si>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</si>
  <si>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</si>
  <si>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</si>
  <si>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</si>
  <si>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</si>
  <si>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</si>
  <si>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</si>
  <si>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</si>
  <si>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</si>
  <si>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</si>
  <si>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</si>
  <si>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</si>
  <si>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</si>
  <si>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</si>
  <si>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</si>
  <si>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</si>
  <si>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</si>
  <si>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</si>
  <si>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</si>
  <si>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</si>
  <si>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</si>
  <si>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</si>
  <si>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</si>
  <si>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</si>
  <si>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</si>
  <si>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</si>
  <si>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</si>
  <si>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</si>
  <si>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</si>
  <si>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</si>
  <si>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</si>
  <si>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</si>
  <si>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</si>
  <si>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</si>
  <si>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</si>
  <si>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</si>
  <si>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</si>
  <si>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</si>
  <si>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</si>
  <si>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</si>
  <si>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</si>
  <si>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</si>
  <si>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</si>
  <si>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</si>
  <si>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</si>
  <si>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</si>
  <si>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</si>
  <si>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</si>
  <si>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</si>
  <si>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</si>
  <si>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</si>
  <si>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</si>
  <si>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</si>
  <si>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</si>
  <si>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</si>
  <si>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</si>
  <si>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</si>
  <si>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</si>
  <si>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</si>
  <si>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</si>
  <si>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</si>
  <si>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</si>
  <si>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</si>
  <si>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</si>
  <si>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</si>
  <si>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</si>
  <si>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</si>
  <si>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</si>
  <si>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能美市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</si>
  <si>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</si>
  <si>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</si>
  <si>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</si>
  <si>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</si>
  <si>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</si>
  <si>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</si>
  <si>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</si>
  <si>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</si>
  <si>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</si>
  <si>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</si>
  <si>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</si>
  <si>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未満のため単年度収支は赤字であります。収益的収支比率は、料金収入や一般会計繰入金等の総収益で、総費用に地方債償還金を加えた費用をどの程度賄えているかを表しています。分析によりますと、地方債償還金を料金収入で回収できていないのが現状です。今後は、経費縮減に向けた経営努力を行う必要があります。
④平成８年度に面整備が完了して以来、地方債を順当に償還しています。平成19年度から、既設の処理場設備の機能強化事業に取り組んでおり、事業費用の一部を地方債の新規借り入れで賄っています。また、企業債残高に対しての一般会計負担割合を明確にして行く必要があります。
⑤経費回収率については、将来の人口減少予測から大きな回復は望めないものと見込んでいます。今後も経費縮減に取り組み、経費回収率の向上に努めていきます。
⑥今後、地方債の償還に伴い汚水資本費（地方債償還金・地方債利息）が減少していきます。しかし、将来の人口減少に伴って有収水量の落ち込みが考えられ、今後、汚水処理原価は横ばいで推移していく見通しです。
⑦類団平均に比べ、当市の値は良好と言えます。日当たりの最大稼働率が100％に達することもあり、施設規模は適当なものと考えています。
⑧類団平均に比べ、当市の値は高く推移しています。引き続き、継続的な接続率の向上対策を図ることとしています。</t>
    <rPh sb="1" eb="4">
      <t>シュウエキテキ</t>
    </rPh>
    <rPh sb="4" eb="6">
      <t>シュウシ</t>
    </rPh>
    <rPh sb="6" eb="8">
      <t>ヒリツ</t>
    </rPh>
    <rPh sb="32" eb="35">
      <t>シュウエキテキ</t>
    </rPh>
    <rPh sb="35" eb="37">
      <t>シュウシ</t>
    </rPh>
    <rPh sb="37" eb="39">
      <t>ヒリツ</t>
    </rPh>
    <rPh sb="41" eb="43">
      <t>リョウキン</t>
    </rPh>
    <rPh sb="43" eb="45">
      <t>シュウニュウ</t>
    </rPh>
    <rPh sb="46" eb="48">
      <t>イッパン</t>
    </rPh>
    <rPh sb="48" eb="50">
      <t>カイケイ</t>
    </rPh>
    <rPh sb="50" eb="52">
      <t>クリイレ</t>
    </rPh>
    <rPh sb="52" eb="53">
      <t>キン</t>
    </rPh>
    <rPh sb="53" eb="54">
      <t>トウ</t>
    </rPh>
    <rPh sb="55" eb="56">
      <t>ソウ</t>
    </rPh>
    <rPh sb="56" eb="58">
      <t>シュウエキ</t>
    </rPh>
    <rPh sb="60" eb="61">
      <t>ソウ</t>
    </rPh>
    <rPh sb="61" eb="63">
      <t>ヒヨウ</t>
    </rPh>
    <rPh sb="64" eb="66">
      <t>チホウ</t>
    </rPh>
    <rPh sb="66" eb="67">
      <t>サイ</t>
    </rPh>
    <rPh sb="67" eb="69">
      <t>ショウカン</t>
    </rPh>
    <rPh sb="69" eb="70">
      <t>キン</t>
    </rPh>
    <rPh sb="71" eb="72">
      <t>クワ</t>
    </rPh>
    <rPh sb="74" eb="76">
      <t>ヒヨウ</t>
    </rPh>
    <rPh sb="79" eb="81">
      <t>テイド</t>
    </rPh>
    <rPh sb="81" eb="82">
      <t>マカナ</t>
    </rPh>
    <rPh sb="88" eb="89">
      <t>アラワ</t>
    </rPh>
    <rPh sb="95" eb="97">
      <t>ブンセキ</t>
    </rPh>
    <rPh sb="126" eb="128">
      <t>ゲンジョウ</t>
    </rPh>
    <rPh sb="131" eb="133">
      <t>コンゴ</t>
    </rPh>
    <rPh sb="135" eb="137">
      <t>ケイヒ</t>
    </rPh>
    <rPh sb="137" eb="139">
      <t>シュクゲン</t>
    </rPh>
    <rPh sb="140" eb="141">
      <t>ム</t>
    </rPh>
    <rPh sb="143" eb="145">
      <t>ケイエイ</t>
    </rPh>
    <rPh sb="145" eb="147">
      <t>ドリョク</t>
    </rPh>
    <rPh sb="148" eb="149">
      <t>オコナ</t>
    </rPh>
    <rPh sb="150" eb="152">
      <t>ヒツヨウ</t>
    </rPh>
    <rPh sb="160" eb="162">
      <t>ヘイセイ</t>
    </rPh>
    <rPh sb="163" eb="164">
      <t>ネン</t>
    </rPh>
    <rPh sb="164" eb="165">
      <t>ド</t>
    </rPh>
    <rPh sb="166" eb="167">
      <t>メン</t>
    </rPh>
    <rPh sb="167" eb="169">
      <t>セイビ</t>
    </rPh>
    <rPh sb="170" eb="172">
      <t>カンリョウ</t>
    </rPh>
    <rPh sb="174" eb="176">
      <t>イライ</t>
    </rPh>
    <rPh sb="177" eb="179">
      <t>チホウ</t>
    </rPh>
    <rPh sb="179" eb="180">
      <t>サイ</t>
    </rPh>
    <rPh sb="181" eb="183">
      <t>ジュントウ</t>
    </rPh>
    <rPh sb="184" eb="186">
      <t>ショウカン</t>
    </rPh>
    <rPh sb="192" eb="194">
      <t>ヘイセイ</t>
    </rPh>
    <rPh sb="196" eb="197">
      <t>ネン</t>
    </rPh>
    <rPh sb="197" eb="198">
      <t>ド</t>
    </rPh>
    <rPh sb="201" eb="203">
      <t>キセツ</t>
    </rPh>
    <rPh sb="204" eb="206">
      <t>ショリ</t>
    </rPh>
    <rPh sb="206" eb="207">
      <t>バ</t>
    </rPh>
    <rPh sb="207" eb="209">
      <t>セツビ</t>
    </rPh>
    <rPh sb="210" eb="212">
      <t>キノウ</t>
    </rPh>
    <rPh sb="212" eb="214">
      <t>キョウカ</t>
    </rPh>
    <rPh sb="214" eb="216">
      <t>ジギョウ</t>
    </rPh>
    <rPh sb="217" eb="218">
      <t>ト</t>
    </rPh>
    <rPh sb="219" eb="220">
      <t>ク</t>
    </rPh>
    <rPh sb="225" eb="227">
      <t>ジギョウ</t>
    </rPh>
    <rPh sb="227" eb="229">
      <t>ヒヨウ</t>
    </rPh>
    <rPh sb="230" eb="232">
      <t>イチブ</t>
    </rPh>
    <rPh sb="233" eb="235">
      <t>チホウ</t>
    </rPh>
    <rPh sb="235" eb="236">
      <t>サイ</t>
    </rPh>
    <rPh sb="237" eb="239">
      <t>シンキ</t>
    </rPh>
    <rPh sb="239" eb="240">
      <t>カ</t>
    </rPh>
    <rPh sb="241" eb="242">
      <t>イ</t>
    </rPh>
    <rPh sb="244" eb="245">
      <t>マカナ</t>
    </rPh>
    <rPh sb="254" eb="256">
      <t>キギョウ</t>
    </rPh>
    <rPh sb="256" eb="257">
      <t>サイ</t>
    </rPh>
    <rPh sb="257" eb="259">
      <t>ザンダカ</t>
    </rPh>
    <rPh sb="260" eb="261">
      <t>タイ</t>
    </rPh>
    <rPh sb="264" eb="266">
      <t>イッパン</t>
    </rPh>
    <rPh sb="266" eb="268">
      <t>カイケイ</t>
    </rPh>
    <rPh sb="268" eb="270">
      <t>フタン</t>
    </rPh>
    <rPh sb="270" eb="272">
      <t>ワリアイ</t>
    </rPh>
    <rPh sb="273" eb="275">
      <t>メイカク</t>
    </rPh>
    <rPh sb="278" eb="279">
      <t>イ</t>
    </rPh>
    <rPh sb="280" eb="282">
      <t>ヒツヨウ</t>
    </rPh>
    <rPh sb="290" eb="292">
      <t>ケイヒ</t>
    </rPh>
    <rPh sb="292" eb="294">
      <t>カイシュウ</t>
    </rPh>
    <rPh sb="294" eb="295">
      <t>リツ</t>
    </rPh>
    <rPh sb="301" eb="303">
      <t>ショウライ</t>
    </rPh>
    <rPh sb="304" eb="306">
      <t>ジンコウ</t>
    </rPh>
    <rPh sb="306" eb="308">
      <t>ゲンショウ</t>
    </rPh>
    <rPh sb="308" eb="310">
      <t>ヨソク</t>
    </rPh>
    <rPh sb="312" eb="313">
      <t>オオ</t>
    </rPh>
    <rPh sb="315" eb="317">
      <t>カイフク</t>
    </rPh>
    <rPh sb="318" eb="319">
      <t>ノゾ</t>
    </rPh>
    <rPh sb="325" eb="327">
      <t>ミコ</t>
    </rPh>
    <rPh sb="333" eb="335">
      <t>コンゴ</t>
    </rPh>
    <rPh sb="336" eb="338">
      <t>ケイヒ</t>
    </rPh>
    <rPh sb="338" eb="340">
      <t>シュクゲン</t>
    </rPh>
    <rPh sb="341" eb="342">
      <t>ト</t>
    </rPh>
    <rPh sb="343" eb="344">
      <t>ク</t>
    </rPh>
    <rPh sb="346" eb="348">
      <t>ケイヒ</t>
    </rPh>
    <rPh sb="348" eb="350">
      <t>カイシュウ</t>
    </rPh>
    <rPh sb="350" eb="351">
      <t>リツ</t>
    </rPh>
    <rPh sb="352" eb="354">
      <t>コウジョウ</t>
    </rPh>
    <rPh sb="355" eb="356">
      <t>ツト</t>
    </rPh>
    <rPh sb="365" eb="367">
      <t>コンゴ</t>
    </rPh>
    <rPh sb="368" eb="370">
      <t>チホウ</t>
    </rPh>
    <rPh sb="370" eb="371">
      <t>サイ</t>
    </rPh>
    <rPh sb="372" eb="374">
      <t>ショウカン</t>
    </rPh>
    <rPh sb="375" eb="376">
      <t>トモナ</t>
    </rPh>
    <rPh sb="377" eb="379">
      <t>オスイ</t>
    </rPh>
    <rPh sb="379" eb="381">
      <t>シホン</t>
    </rPh>
    <rPh sb="381" eb="382">
      <t>ヒ</t>
    </rPh>
    <rPh sb="383" eb="385">
      <t>チホウ</t>
    </rPh>
    <rPh sb="385" eb="386">
      <t>サイ</t>
    </rPh>
    <rPh sb="390" eb="392">
      <t>チホウ</t>
    </rPh>
    <rPh sb="392" eb="393">
      <t>サイ</t>
    </rPh>
    <rPh sb="393" eb="395">
      <t>リソク</t>
    </rPh>
    <rPh sb="397" eb="398">
      <t>ゲン</t>
    </rPh>
    <rPh sb="398" eb="399">
      <t>ショウ</t>
    </rPh>
    <rPh sb="410" eb="412">
      <t>ショウライ</t>
    </rPh>
    <rPh sb="413" eb="415">
      <t>ジンコウ</t>
    </rPh>
    <rPh sb="415" eb="417">
      <t>ゲンショウ</t>
    </rPh>
    <rPh sb="418" eb="419">
      <t>トモナ</t>
    </rPh>
    <rPh sb="421" eb="422">
      <t>ユウ</t>
    </rPh>
    <rPh sb="431" eb="432">
      <t>カンガ</t>
    </rPh>
    <rPh sb="436" eb="438">
      <t>コンゴ</t>
    </rPh>
    <rPh sb="456" eb="458">
      <t>ミトオ</t>
    </rPh>
    <rPh sb="464" eb="465">
      <t>ルイ</t>
    </rPh>
    <rPh sb="465" eb="466">
      <t>ダン</t>
    </rPh>
    <rPh sb="466" eb="468">
      <t>ヘイキン</t>
    </rPh>
    <rPh sb="469" eb="470">
      <t>クラ</t>
    </rPh>
    <rPh sb="472" eb="474">
      <t>トウシ</t>
    </rPh>
    <rPh sb="475" eb="476">
      <t>アタイ</t>
    </rPh>
    <rPh sb="477" eb="479">
      <t>リョウコウ</t>
    </rPh>
    <rPh sb="480" eb="481">
      <t>イ</t>
    </rPh>
    <rPh sb="485" eb="486">
      <t>ニチ</t>
    </rPh>
    <rPh sb="486" eb="487">
      <t>ア</t>
    </rPh>
    <rPh sb="490" eb="492">
      <t>サイダイ</t>
    </rPh>
    <rPh sb="492" eb="494">
      <t>カドウ</t>
    </rPh>
    <rPh sb="494" eb="495">
      <t>リツ</t>
    </rPh>
    <rPh sb="501" eb="502">
      <t>タッ</t>
    </rPh>
    <rPh sb="510" eb="512">
      <t>シセツ</t>
    </rPh>
    <rPh sb="512" eb="514">
      <t>キボ</t>
    </rPh>
    <rPh sb="515" eb="517">
      <t>テキトウ</t>
    </rPh>
    <rPh sb="521" eb="522">
      <t>カンガ</t>
    </rPh>
    <rPh sb="530" eb="531">
      <t>ルイ</t>
    </rPh>
    <rPh sb="531" eb="532">
      <t>ダン</t>
    </rPh>
    <rPh sb="532" eb="534">
      <t>ヘイキン</t>
    </rPh>
    <rPh sb="535" eb="536">
      <t>クラ</t>
    </rPh>
    <rPh sb="538" eb="540">
      <t>トウシ</t>
    </rPh>
    <rPh sb="541" eb="542">
      <t>アタイ</t>
    </rPh>
    <rPh sb="543" eb="544">
      <t>タカ</t>
    </rPh>
    <rPh sb="545" eb="547">
      <t>スイイ</t>
    </rPh>
    <rPh sb="568" eb="570">
      <t>タイサク</t>
    </rPh>
    <phoneticPr fontId="7"/>
  </si>
  <si>
    <t>③数値が１％の場合で、すべての管路を更新するのに100年かかる更新ペースである。平成43年度以降、法定耐用年数を迎える管路があり、管路の更新投資及び長寿命化計画の策定が求められます。</t>
    <rPh sb="1" eb="3">
      <t>スウチ</t>
    </rPh>
    <rPh sb="7" eb="9">
      <t>バアイ</t>
    </rPh>
    <rPh sb="15" eb="17">
      <t>カンロ</t>
    </rPh>
    <rPh sb="18" eb="20">
      <t>コウシン</t>
    </rPh>
    <rPh sb="27" eb="28">
      <t>ネン</t>
    </rPh>
    <rPh sb="31" eb="33">
      <t>コウシン</t>
    </rPh>
    <rPh sb="40" eb="42">
      <t>ヘイセイ</t>
    </rPh>
    <rPh sb="44" eb="46">
      <t>ネンド</t>
    </rPh>
    <rPh sb="46" eb="48">
      <t>イコウ</t>
    </rPh>
    <rPh sb="49" eb="51">
      <t>ホウテイ</t>
    </rPh>
    <rPh sb="51" eb="53">
      <t>タイヨウ</t>
    </rPh>
    <rPh sb="53" eb="55">
      <t>ネンスウ</t>
    </rPh>
    <rPh sb="56" eb="57">
      <t>ムカ</t>
    </rPh>
    <rPh sb="59" eb="61">
      <t>カンロ</t>
    </rPh>
    <rPh sb="65" eb="67">
      <t>カンロ</t>
    </rPh>
    <rPh sb="68" eb="70">
      <t>コウシン</t>
    </rPh>
    <rPh sb="70" eb="72">
      <t>トウシ</t>
    </rPh>
    <rPh sb="72" eb="73">
      <t>オヨ</t>
    </rPh>
    <rPh sb="74" eb="75">
      <t>チョウ</t>
    </rPh>
    <rPh sb="75" eb="78">
      <t>ジュミョウカ</t>
    </rPh>
    <rPh sb="78" eb="80">
      <t>ケイカク</t>
    </rPh>
    <rPh sb="81" eb="83">
      <t>サクテイ</t>
    </rPh>
    <rPh sb="84" eb="85">
      <t>モト</t>
    </rPh>
    <phoneticPr fontId="7"/>
  </si>
  <si>
    <t>　①総費用に地方債償還金を加えた費用を使用料で回収することは困難であり、今後も継続して一般会計繰入金によって収支の均衡を確保していく必要があります。⑤経費回収率については、右肩上がりで改善しており、引き続き、経費縮減を継続していきます。
　現在、管路の老朽化が着実に進行しており、平成43年度以降、更新投資や老朽化対策に係る投資の需要が急増することが見込まれています。今後、経費削減といった不断の経営努力を行い、将来の財源確保に努めていく必要があります。</t>
    <rPh sb="2" eb="3">
      <t>ソウ</t>
    </rPh>
    <rPh sb="3" eb="5">
      <t>ヒヨウ</t>
    </rPh>
    <rPh sb="6" eb="8">
      <t>チホウ</t>
    </rPh>
    <rPh sb="8" eb="9">
      <t>サイ</t>
    </rPh>
    <rPh sb="9" eb="11">
      <t>ショウカン</t>
    </rPh>
    <rPh sb="11" eb="12">
      <t>キン</t>
    </rPh>
    <rPh sb="13" eb="14">
      <t>クワ</t>
    </rPh>
    <rPh sb="16" eb="18">
      <t>ヒヨウ</t>
    </rPh>
    <rPh sb="19" eb="21">
      <t>シヨウ</t>
    </rPh>
    <rPh sb="21" eb="22">
      <t>リョウ</t>
    </rPh>
    <rPh sb="23" eb="25">
      <t>カイシュウ</t>
    </rPh>
    <rPh sb="30" eb="32">
      <t>コンナン</t>
    </rPh>
    <rPh sb="36" eb="38">
      <t>コンゴ</t>
    </rPh>
    <rPh sb="39" eb="41">
      <t>ケイゾク</t>
    </rPh>
    <rPh sb="43" eb="45">
      <t>イッパン</t>
    </rPh>
    <rPh sb="45" eb="47">
      <t>カイケイ</t>
    </rPh>
    <rPh sb="47" eb="49">
      <t>クリイレ</t>
    </rPh>
    <rPh sb="49" eb="50">
      <t>キン</t>
    </rPh>
    <rPh sb="54" eb="56">
      <t>シュウシ</t>
    </rPh>
    <rPh sb="57" eb="59">
      <t>キンコウ</t>
    </rPh>
    <rPh sb="60" eb="62">
      <t>カクホ</t>
    </rPh>
    <rPh sb="66" eb="68">
      <t>ヒツヨウ</t>
    </rPh>
    <rPh sb="75" eb="77">
      <t>ケイヒ</t>
    </rPh>
    <rPh sb="77" eb="79">
      <t>カイシュウ</t>
    </rPh>
    <rPh sb="79" eb="80">
      <t>リツ</t>
    </rPh>
    <rPh sb="86" eb="88">
      <t>ミギカタ</t>
    </rPh>
    <rPh sb="88" eb="89">
      <t>ア</t>
    </rPh>
    <rPh sb="92" eb="94">
      <t>カイゼン</t>
    </rPh>
    <rPh sb="99" eb="100">
      <t>ヒ</t>
    </rPh>
    <rPh sb="101" eb="102">
      <t>ツヅ</t>
    </rPh>
    <rPh sb="104" eb="106">
      <t>ケイヒ</t>
    </rPh>
    <rPh sb="106" eb="108">
      <t>シュクゲン</t>
    </rPh>
    <rPh sb="109" eb="111">
      <t>ケイゾク</t>
    </rPh>
    <rPh sb="120" eb="122">
      <t>ゲンザイ</t>
    </rPh>
    <rPh sb="123" eb="125">
      <t>カンロ</t>
    </rPh>
    <rPh sb="126" eb="129">
      <t>ロウキュウカ</t>
    </rPh>
    <rPh sb="130" eb="132">
      <t>チャクジツ</t>
    </rPh>
    <rPh sb="133" eb="135">
      <t>シンコウ</t>
    </rPh>
    <rPh sb="140" eb="142">
      <t>ヘイセイ</t>
    </rPh>
    <rPh sb="144" eb="146">
      <t>ネンド</t>
    </rPh>
    <rPh sb="146" eb="148">
      <t>イコウ</t>
    </rPh>
    <rPh sb="149" eb="151">
      <t>コウシン</t>
    </rPh>
    <rPh sb="151" eb="153">
      <t>トウシ</t>
    </rPh>
    <rPh sb="154" eb="156">
      <t>ロウキュウ</t>
    </rPh>
    <rPh sb="156" eb="157">
      <t>カ</t>
    </rPh>
    <rPh sb="157" eb="159">
      <t>タイサク</t>
    </rPh>
    <rPh sb="160" eb="161">
      <t>カカ</t>
    </rPh>
    <rPh sb="162" eb="164">
      <t>トウシ</t>
    </rPh>
    <rPh sb="165" eb="167">
      <t>ジュヨウ</t>
    </rPh>
    <rPh sb="168" eb="170">
      <t>キュウゾウ</t>
    </rPh>
    <rPh sb="175" eb="177">
      <t>ミコ</t>
    </rPh>
    <rPh sb="184" eb="186">
      <t>コンゴ</t>
    </rPh>
    <rPh sb="187" eb="189">
      <t>ケイヒ</t>
    </rPh>
    <rPh sb="189" eb="191">
      <t>サクゲン</t>
    </rPh>
    <rPh sb="195" eb="197">
      <t>フダン</t>
    </rPh>
    <rPh sb="198" eb="200">
      <t>ケイエイ</t>
    </rPh>
    <rPh sb="200" eb="202">
      <t>ドリョク</t>
    </rPh>
    <rPh sb="203" eb="204">
      <t>オコナ</t>
    </rPh>
    <rPh sb="206" eb="208">
      <t>ショウライ</t>
    </rPh>
    <rPh sb="209" eb="211">
      <t>ザイゲン</t>
    </rPh>
    <rPh sb="211" eb="213">
      <t>カクホ</t>
    </rPh>
    <rPh sb="214" eb="215">
      <t>ツト</t>
    </rPh>
    <rPh sb="219" eb="221">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</si>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</sst>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420352"/>
        <c:axId val="1443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92420352"/>
        <c:axId val="144340096"/>
      </c:lineChart>
      <c:dateAx>
        <c:axId val="92420352"/>
        <c:scaling>
          <c:orientation val="minMax"/>
        </c:scaling>
        <c:delete val="1"/>
        <c:axPos val="b"/>
        <c:numFmt formatCode="ge" sourceLinked="1"/>
        <c:majorTickMark val="none"/>
        <c:minorTickMark val="none"/>
        <c:tickLblPos val="none"/>
        <c:crossAx val="144340096"/>
        <c:crosses val="autoZero"/>
        <c:auto val="1"/>
        <c:lblOffset val="100"/>
        <c:baseTimeUnit val="years"/>
      </c:dateAx>
      <c:valAx>
        <c:axId val="1443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77.58</c:v>
                </c:pt>
                <c:pt idx="1">
                  <c:v>77.58</c:v>
                </c:pt>
                <c:pt idx="2">
                  <c:v>77.260000000000005</c:v>
                </c:pt>
                <c:pt idx="3">
                  <c:v>77.260000000000005</c:v>
                </c:pt>
                <c:pt idx="4">
                  <c:v>81.489999999999995</c:v>
                </c:pt>
              </c:numCache>
            </c:numRef>
          </c:val>
        </c:ser>
        <c:dLbls>
          <c:showLegendKey val="0"/>
          <c:showVal val="0"/>
          <c:showCatName val="0"/>
          <c:showSerName val="0"/>
          <c:showPercent val="0"/>
          <c:showBubbleSize val="0"/>
        </c:dLbls>
        <c:gapWidth val="150"/>
        <c:axId val="197051904"/>
        <c:axId val="1970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197051904"/>
        <c:axId val="197053824"/>
      </c:lineChart>
      <c:dateAx>
        <c:axId val="197051904"/>
        <c:scaling>
          <c:orientation val="minMax"/>
        </c:scaling>
        <c:delete val="1"/>
        <c:axPos val="b"/>
        <c:numFmt formatCode="ge" sourceLinked="1"/>
        <c:majorTickMark val="none"/>
        <c:minorTickMark val="none"/>
        <c:tickLblPos val="none"/>
        <c:crossAx val="197053824"/>
        <c:crosses val="autoZero"/>
        <c:auto val="1"/>
        <c:lblOffset val="100"/>
        <c:baseTimeUnit val="years"/>
      </c:dateAx>
      <c:valAx>
        <c:axId val="1970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98.72</c:v>
                </c:pt>
                <c:pt idx="1">
                  <c:v>98.98</c:v>
                </c:pt>
                <c:pt idx="2">
                  <c:v>98.15</c:v>
                </c:pt>
                <c:pt idx="3">
                  <c:v>98.12</c:v>
                </c:pt>
                <c:pt idx="4">
                  <c:v>98.1</c:v>
                </c:pt>
              </c:numCache>
            </c:numRef>
          </c:val>
        </c:ser>
        <c:dLbls>
          <c:showLegendKey val="0"/>
          <c:showVal val="0"/>
          <c:showCatName val="0"/>
          <c:showSerName val="0"/>
          <c:showPercent val="0"/>
          <c:showBubbleSize val="0"/>
        </c:dLbls>
        <c:gapWidth val="150"/>
        <c:axId val="118178944"/>
        <c:axId val="1181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118178944"/>
        <c:axId val="118180864"/>
      </c:lineChart>
      <c:dateAx>
        <c:axId val="118178944"/>
        <c:scaling>
          <c:orientation val="minMax"/>
        </c:scaling>
        <c:delete val="1"/>
        <c:axPos val="b"/>
        <c:numFmt formatCode="ge" sourceLinked="1"/>
        <c:majorTickMark val="none"/>
        <c:minorTickMark val="none"/>
        <c:tickLblPos val="none"/>
        <c:crossAx val="118180864"/>
        <c:crosses val="autoZero"/>
        <c:auto val="1"/>
        <c:lblOffset val="100"/>
        <c:baseTimeUnit val="years"/>
      </c:dateAx>
      <c:valAx>
        <c:axId val="1181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59.32</c:v>
                </c:pt>
                <c:pt idx="1">
                  <c:v>45.44</c:v>
                </c:pt>
                <c:pt idx="2">
                  <c:v>43.84</c:v>
                </c:pt>
                <c:pt idx="3">
                  <c:v>45.76</c:v>
                </c:pt>
                <c:pt idx="4">
                  <c:v>72.989999999999995</c:v>
                </c:pt>
              </c:numCache>
            </c:numRef>
          </c:val>
        </c:ser>
        <c:dLbls>
          <c:showLegendKey val="0"/>
          <c:showVal val="0"/>
          <c:showCatName val="0"/>
          <c:showSerName val="0"/>
          <c:showPercent val="0"/>
          <c:showBubbleSize val="0"/>
        </c:dLbls>
        <c:gapWidth val="150"/>
        <c:axId val="144696448"/>
        <c:axId val="1465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696448"/>
        <c:axId val="146556416"/>
      </c:lineChart>
      <c:dateAx>
        <c:axId val="144696448"/>
        <c:scaling>
          <c:orientation val="minMax"/>
        </c:scaling>
        <c:delete val="1"/>
        <c:axPos val="b"/>
        <c:numFmt formatCode="ge" sourceLinked="1"/>
        <c:majorTickMark val="none"/>
        <c:minorTickMark val="none"/>
        <c:tickLblPos val="none"/>
        <c:crossAx val="146556416"/>
        <c:crosses val="autoZero"/>
        <c:auto val="1"/>
        <c:lblOffset val="100"/>
        <c:baseTimeUnit val="years"/>
      </c:dateAx>
      <c:valAx>
        <c:axId val="1465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984320"/>
        <c:axId val="1976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984320"/>
        <c:axId val="197688320"/>
      </c:lineChart>
      <c:dateAx>
        <c:axId val="146984320"/>
        <c:scaling>
          <c:orientation val="minMax"/>
        </c:scaling>
        <c:delete val="1"/>
        <c:axPos val="b"/>
        <c:numFmt formatCode="ge" sourceLinked="1"/>
        <c:majorTickMark val="none"/>
        <c:minorTickMark val="none"/>
        <c:tickLblPos val="none"/>
        <c:crossAx val="197688320"/>
        <c:crosses val="autoZero"/>
        <c:auto val="1"/>
        <c:lblOffset val="100"/>
        <c:baseTimeUnit val="years"/>
      </c:dateAx>
      <c:valAx>
        <c:axId val="1976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140608"/>
        <c:axId val="1471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140608"/>
        <c:axId val="147142528"/>
      </c:lineChart>
      <c:dateAx>
        <c:axId val="147140608"/>
        <c:scaling>
          <c:orientation val="minMax"/>
        </c:scaling>
        <c:delete val="1"/>
        <c:axPos val="b"/>
        <c:numFmt formatCode="ge" sourceLinked="1"/>
        <c:majorTickMark val="none"/>
        <c:minorTickMark val="none"/>
        <c:tickLblPos val="none"/>
        <c:crossAx val="147142528"/>
        <c:crosses val="autoZero"/>
        <c:auto val="1"/>
        <c:lblOffset val="100"/>
        <c:baseTimeUnit val="years"/>
      </c:dateAx>
      <c:valAx>
        <c:axId val="1471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349312"/>
        <c:axId val="1977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349312"/>
        <c:axId val="197715456"/>
      </c:lineChart>
      <c:dateAx>
        <c:axId val="196349312"/>
        <c:scaling>
          <c:orientation val="minMax"/>
        </c:scaling>
        <c:delete val="1"/>
        <c:axPos val="b"/>
        <c:numFmt formatCode="ge" sourceLinked="1"/>
        <c:majorTickMark val="none"/>
        <c:minorTickMark val="none"/>
        <c:tickLblPos val="none"/>
        <c:crossAx val="197715456"/>
        <c:crosses val="autoZero"/>
        <c:auto val="1"/>
        <c:lblOffset val="100"/>
        <c:baseTimeUnit val="years"/>
      </c:dateAx>
      <c:valAx>
        <c:axId val="1977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803008"/>
        <c:axId val="1978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803008"/>
        <c:axId val="197825664"/>
      </c:lineChart>
      <c:dateAx>
        <c:axId val="197803008"/>
        <c:scaling>
          <c:orientation val="minMax"/>
        </c:scaling>
        <c:delete val="1"/>
        <c:axPos val="b"/>
        <c:numFmt formatCode="ge" sourceLinked="1"/>
        <c:majorTickMark val="none"/>
        <c:minorTickMark val="none"/>
        <c:tickLblPos val="none"/>
        <c:crossAx val="197825664"/>
        <c:crosses val="autoZero"/>
        <c:auto val="1"/>
        <c:lblOffset val="100"/>
        <c:baseTimeUnit val="years"/>
      </c:dateAx>
      <c:valAx>
        <c:axId val="1978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838.67</c:v>
                </c:pt>
                <c:pt idx="1">
                  <c:v>746.22</c:v>
                </c:pt>
                <c:pt idx="2">
                  <c:v>746.73</c:v>
                </c:pt>
                <c:pt idx="3">
                  <c:v>462.77</c:v>
                </c:pt>
                <c:pt idx="4">
                  <c:v>1264.72</c:v>
                </c:pt>
              </c:numCache>
            </c:numRef>
          </c:val>
        </c:ser>
        <c:dLbls>
          <c:showLegendKey val="0"/>
          <c:showVal val="0"/>
          <c:showCatName val="0"/>
          <c:showSerName val="0"/>
          <c:showPercent val="0"/>
          <c:showBubbleSize val="0"/>
        </c:dLbls>
        <c:gapWidth val="150"/>
        <c:axId val="197921408"/>
        <c:axId val="1981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197921408"/>
        <c:axId val="198148864"/>
      </c:lineChart>
      <c:dateAx>
        <c:axId val="197921408"/>
        <c:scaling>
          <c:orientation val="minMax"/>
        </c:scaling>
        <c:delete val="1"/>
        <c:axPos val="b"/>
        <c:numFmt formatCode="ge" sourceLinked="1"/>
        <c:majorTickMark val="none"/>
        <c:minorTickMark val="none"/>
        <c:tickLblPos val="none"/>
        <c:crossAx val="198148864"/>
        <c:crosses val="autoZero"/>
        <c:auto val="1"/>
        <c:lblOffset val="100"/>
        <c:baseTimeUnit val="years"/>
      </c:dateAx>
      <c:valAx>
        <c:axId val="1981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9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56.59</c:v>
                </c:pt>
                <c:pt idx="1">
                  <c:v>66.19</c:v>
                </c:pt>
                <c:pt idx="2">
                  <c:v>60.14</c:v>
                </c:pt>
                <c:pt idx="3">
                  <c:v>85.39</c:v>
                </c:pt>
                <c:pt idx="4">
                  <c:v>91.49</c:v>
                </c:pt>
              </c:numCache>
            </c:numRef>
          </c:val>
        </c:ser>
        <c:dLbls>
          <c:showLegendKey val="0"/>
          <c:showVal val="0"/>
          <c:showCatName val="0"/>
          <c:showSerName val="0"/>
          <c:showPercent val="0"/>
          <c:showBubbleSize val="0"/>
        </c:dLbls>
        <c:gapWidth val="150"/>
        <c:axId val="198236416"/>
        <c:axId val="2009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198236416"/>
        <c:axId val="200966528"/>
      </c:lineChart>
      <c:dateAx>
        <c:axId val="198236416"/>
        <c:scaling>
          <c:orientation val="minMax"/>
        </c:scaling>
        <c:delete val="1"/>
        <c:axPos val="b"/>
        <c:numFmt formatCode="ge" sourceLinked="1"/>
        <c:majorTickMark val="none"/>
        <c:minorTickMark val="none"/>
        <c:tickLblPos val="none"/>
        <c:crossAx val="200966528"/>
        <c:crosses val="autoZero"/>
        <c:auto val="1"/>
        <c:lblOffset val="100"/>
        <c:baseTimeUnit val="years"/>
      </c:dateAx>
      <c:valAx>
        <c:axId val="2009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259.39999999999998</c:v>
                </c:pt>
                <c:pt idx="1">
                  <c:v>227.57</c:v>
                </c:pt>
                <c:pt idx="2">
                  <c:v>249.36</c:v>
                </c:pt>
                <c:pt idx="3">
                  <c:v>176.63</c:v>
                </c:pt>
                <c:pt idx="4">
                  <c:v>167.05</c:v>
                </c:pt>
              </c:numCache>
            </c:numRef>
          </c:val>
        </c:ser>
        <c:dLbls>
          <c:showLegendKey val="0"/>
          <c:showVal val="0"/>
          <c:showCatName val="0"/>
          <c:showSerName val="0"/>
          <c:showPercent val="0"/>
          <c:showBubbleSize val="0"/>
        </c:dLbls>
        <c:gapWidth val="150"/>
        <c:axId val="197023616"/>
        <c:axId val="1970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197023616"/>
        <c:axId val="197033984"/>
      </c:lineChart>
      <c:dateAx>
        <c:axId val="197023616"/>
        <c:scaling>
          <c:orientation val="minMax"/>
        </c:scaling>
        <c:delete val="1"/>
        <c:axPos val="b"/>
        <c:numFmt formatCode="ge" sourceLinked="1"/>
        <c:majorTickMark val="none"/>
        <c:minorTickMark val="none"/>
        <c:tickLblPos val="none"/>
        <c:crossAx val="197033984"/>
        <c:crosses val="autoZero"/>
        <c:auto val="1"/>
        <c:lblOffset val="100"/>
        <c:baseTimeUnit val="years"/>
      </c:dateAx>
      <c:valAx>
        <c:axId val="1970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H1" zoomScale="90" zoomScaleNormal="9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石川県　能美市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
        <v>124</v>
      </c>
      <c r="AE8" s="73"/>
      <c r="AF8" s="73"/>
      <c r="AG8" s="73"/>
      <c r="AH8" s="73"/>
      <c r="AI8" s="73"/>
      <c r="AJ8" s="73"/>
      <c r="AK8" s="4"/>
      <c r="AL8" s="67">
        <f>データ!S6</f>
        <v>49993</v>
      </c>
      <c r="AM8" s="67"/>
      <c r="AN8" s="67"/>
      <c r="AO8" s="67"/>
      <c r="AP8" s="67"/>
      <c r="AQ8" s="67"/>
      <c r="AR8" s="67"/>
      <c r="AS8" s="67"/>
      <c r="AT8" s="66">
        <f>データ!T6</f>
        <v>84.14</v>
      </c>
      <c r="AU8" s="66"/>
      <c r="AV8" s="66"/>
      <c r="AW8" s="66"/>
      <c r="AX8" s="66"/>
      <c r="AY8" s="66"/>
      <c r="AZ8" s="66"/>
      <c r="BA8" s="66"/>
      <c r="BB8" s="66">
        <f>データ!U6</f>
        <v>594.16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4.2300000000000004</v>
      </c>
      <c r="Q10" s="66"/>
      <c r="R10" s="66"/>
      <c r="S10" s="66"/>
      <c r="T10" s="66"/>
      <c r="U10" s="66"/>
      <c r="V10" s="66"/>
      <c r="W10" s="66">
        <f>データ!Q6</f>
        <v>63.26</v>
      </c>
      <c r="X10" s="66"/>
      <c r="Y10" s="66"/>
      <c r="Z10" s="66"/>
      <c r="AA10" s="66"/>
      <c r="AB10" s="66"/>
      <c r="AC10" s="66"/>
      <c r="AD10" s="67">
        <f>データ!R6</f>
        <v>3024</v>
      </c>
      <c r="AE10" s="67"/>
      <c r="AF10" s="67"/>
      <c r="AG10" s="67"/>
      <c r="AH10" s="67"/>
      <c r="AI10" s="67"/>
      <c r="AJ10" s="67"/>
      <c r="AK10" s="2"/>
      <c r="AL10" s="67">
        <f>データ!V6</f>
        <v>2104</v>
      </c>
      <c r="AM10" s="67"/>
      <c r="AN10" s="67"/>
      <c r="AO10" s="67"/>
      <c r="AP10" s="67"/>
      <c r="AQ10" s="67"/>
      <c r="AR10" s="67"/>
      <c r="AS10" s="67"/>
      <c r="AT10" s="66">
        <f>データ!W6</f>
        <v>0.71</v>
      </c>
      <c r="AU10" s="66"/>
      <c r="AV10" s="66"/>
      <c r="AW10" s="66"/>
      <c r="AX10" s="66"/>
      <c r="AY10" s="66"/>
      <c r="AZ10" s="66"/>
      <c r="BA10" s="66"/>
      <c r="BB10" s="66">
        <f>データ!X6</f>
        <v>2963.38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172111</v>
      </c>
      <c r="D6" s="33">
        <f t="shared" si="3"/>
        <v>47</v>
      </c>
      <c r="E6" s="33">
        <f t="shared" si="3"/>
        <v>17</v>
      </c>
      <c r="F6" s="33">
        <f t="shared" si="3"/>
        <v>5</v>
      </c>
      <c r="G6" s="33">
        <f t="shared" si="3"/>
        <v>0</v>
      </c>
      <c r="H6" s="33" t="str">
        <f t="shared" si="3"/>
        <v>石川県　能美市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4.2300000000000004</v>
      </c>
      <c r="Q6" s="34">
        <f t="shared" si="3"/>
        <v>63.26</v>
      </c>
      <c r="R6" s="34">
        <f t="shared" si="3"/>
        <v>3024</v>
      </c>
      <c r="S6" s="34">
        <f t="shared" si="3"/>
        <v>49993</v>
      </c>
      <c r="T6" s="34">
        <f t="shared" si="3"/>
        <v>84.14</v>
      </c>
      <c r="U6" s="34">
        <f t="shared" si="3"/>
        <v>594.16</v>
      </c>
      <c r="V6" s="34">
        <f t="shared" si="3"/>
        <v>2104</v>
      </c>
      <c r="W6" s="34">
        <f t="shared" si="3"/>
        <v>0.71</v>
      </c>
      <c r="X6" s="34">
        <f t="shared" si="3"/>
        <v>2963.38</v>
      </c>
      <c r="Y6" s="35">
        <f>IF(Y7="",NA(),Y7)</f>
        <v>59.32</v>
      </c>
      <c r="Z6" s="35">
        <f t="shared" ref="Z6:AH6" si="4">IF(Z7="",NA(),Z7)</f>
        <v>45.44</v>
      </c>
      <c r="AA6" s="35">
        <f t="shared" si="4"/>
        <v>43.84</v>
      </c>
      <c r="AB6" s="35">
        <f t="shared" si="4"/>
        <v>45.76</v>
      </c>
      <c r="AC6" s="35">
        <f t="shared" si="4"/>
        <v>72.989999999999995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838.67</v>
      </c>
      <c r="BG6" s="35">
        <f t="shared" ref="BG6:BO6" si="7">IF(BG7="",NA(),BG7)</f>
        <v>746.22</v>
      </c>
      <c r="BH6" s="35">
        <f t="shared" si="7"/>
        <v>746.73</v>
      </c>
      <c r="BI6" s="35">
        <f t="shared" si="7"/>
        <v>462.77</v>
      </c>
      <c r="BJ6" s="35">
        <f t="shared" si="7"/>
        <v>1264.72</v>
      </c>
      <c r="BK6" s="35">
        <f t="shared" si="7"/>
        <v>1197.82</v>
      </c>
      <c r="BL6" s="35">
        <f t="shared" si="7"/>
        <v>547.95000000000005</v>
      </c>
      <c r="BM6" s="35">
        <f t="shared" si="7"/>
        <v>632.94000000000005</v>
      </c>
      <c r="BN6" s="35">
        <f t="shared" si="7"/>
        <v>721.43</v>
      </c>
      <c r="BO6" s="35">
        <f t="shared" si="7"/>
        <v>685.34</v>
      </c>
      <c r="BP6" s="34" t="str">
        <f>IF(BP7="","",IF(BP7="-","【-】","【"&amp;SUBSTITUTE(TEXT(BP7,"#,##0.00"),"-","△")&amp;"】"))</f>
        <v>【914.53】</v>
      </c>
      <c r="BQ6" s="35">
        <f>IF(BQ7="",NA(),BQ7)</f>
        <v>56.59</v>
      </c>
      <c r="BR6" s="35">
        <f t="shared" ref="BR6:BZ6" si="8">IF(BR7="",NA(),BR7)</f>
        <v>66.19</v>
      </c>
      <c r="BS6" s="35">
        <f t="shared" si="8"/>
        <v>60.14</v>
      </c>
      <c r="BT6" s="35">
        <f t="shared" si="8"/>
        <v>85.39</v>
      </c>
      <c r="BU6" s="35">
        <f t="shared" si="8"/>
        <v>91.49</v>
      </c>
      <c r="BV6" s="35">
        <f t="shared" si="8"/>
        <v>51.03</v>
      </c>
      <c r="BW6" s="35">
        <f t="shared" si="8"/>
        <v>64.86</v>
      </c>
      <c r="BX6" s="35">
        <f t="shared" si="8"/>
        <v>62.3</v>
      </c>
      <c r="BY6" s="35">
        <f t="shared" si="8"/>
        <v>59.3</v>
      </c>
      <c r="BZ6" s="35">
        <f t="shared" si="8"/>
        <v>59.83</v>
      </c>
      <c r="CA6" s="34" t="str">
        <f>IF(CA7="","",IF(CA7="-","【-】","【"&amp;SUBSTITUTE(TEXT(CA7,"#,##0.00"),"-","△")&amp;"】"))</f>
        <v>【55.73】</v>
      </c>
      <c r="CB6" s="35">
        <f>IF(CB7="",NA(),CB7)</f>
        <v>259.39999999999998</v>
      </c>
      <c r="CC6" s="35">
        <f t="shared" ref="CC6:CK6" si="9">IF(CC7="",NA(),CC7)</f>
        <v>227.57</v>
      </c>
      <c r="CD6" s="35">
        <f t="shared" si="9"/>
        <v>249.36</v>
      </c>
      <c r="CE6" s="35">
        <f t="shared" si="9"/>
        <v>176.63</v>
      </c>
      <c r="CF6" s="35">
        <f t="shared" si="9"/>
        <v>167.05</v>
      </c>
      <c r="CG6" s="35">
        <f t="shared" si="9"/>
        <v>289.60000000000002</v>
      </c>
      <c r="CH6" s="35">
        <f t="shared" si="9"/>
        <v>214.41</v>
      </c>
      <c r="CI6" s="35">
        <f t="shared" si="9"/>
        <v>235.07</v>
      </c>
      <c r="CJ6" s="35">
        <f t="shared" si="9"/>
        <v>248.14</v>
      </c>
      <c r="CK6" s="35">
        <f t="shared" si="9"/>
        <v>246.66</v>
      </c>
      <c r="CL6" s="34" t="str">
        <f>IF(CL7="","",IF(CL7="-","【-】","【"&amp;SUBSTITUTE(TEXT(CL7,"#,##0.00"),"-","△")&amp;"】"))</f>
        <v>【276.78】</v>
      </c>
      <c r="CM6" s="35">
        <f>IF(CM7="",NA(),CM7)</f>
        <v>77.58</v>
      </c>
      <c r="CN6" s="35">
        <f t="shared" ref="CN6:CV6" si="10">IF(CN7="",NA(),CN7)</f>
        <v>77.58</v>
      </c>
      <c r="CO6" s="35">
        <f t="shared" si="10"/>
        <v>77.260000000000005</v>
      </c>
      <c r="CP6" s="35">
        <f t="shared" si="10"/>
        <v>77.260000000000005</v>
      </c>
      <c r="CQ6" s="35">
        <f t="shared" si="10"/>
        <v>81.489999999999995</v>
      </c>
      <c r="CR6" s="35">
        <f t="shared" si="10"/>
        <v>54.74</v>
      </c>
      <c r="CS6" s="35">
        <f t="shared" si="10"/>
        <v>60.63</v>
      </c>
      <c r="CT6" s="35">
        <f t="shared" si="10"/>
        <v>58.47</v>
      </c>
      <c r="CU6" s="35">
        <f t="shared" si="10"/>
        <v>57.3</v>
      </c>
      <c r="CV6" s="35">
        <f t="shared" si="10"/>
        <v>56</v>
      </c>
      <c r="CW6" s="34" t="str">
        <f>IF(CW7="","",IF(CW7="-","【-】","【"&amp;SUBSTITUTE(TEXT(CW7,"#,##0.00"),"-","△")&amp;"】"))</f>
        <v>【59.15】</v>
      </c>
      <c r="CX6" s="35">
        <f>IF(CX7="",NA(),CX7)</f>
        <v>98.72</v>
      </c>
      <c r="CY6" s="35">
        <f t="shared" ref="CY6:DG6" si="11">IF(CY7="",NA(),CY7)</f>
        <v>98.98</v>
      </c>
      <c r="CZ6" s="35">
        <f t="shared" si="11"/>
        <v>98.15</v>
      </c>
      <c r="DA6" s="35">
        <f t="shared" si="11"/>
        <v>98.12</v>
      </c>
      <c r="DB6" s="35">
        <f t="shared" si="11"/>
        <v>98.1</v>
      </c>
      <c r="DC6" s="35">
        <f t="shared" si="11"/>
        <v>83.88</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c r="A7" s="28"/>
      <c r="B7" s="37">
        <v>2016</v>
      </c>
      <c r="C7" s="37">
        <v>172111</v>
      </c>
      <c r="D7" s="37">
        <v>47</v>
      </c>
      <c r="E7" s="37">
        <v>17</v>
      </c>
      <c r="F7" s="37">
        <v>5</v>
      </c>
      <c r="G7" s="37">
        <v>0</v>
      </c>
      <c r="H7" s="37" t="s">
        <v>109</v>
      </c>
      <c r="I7" s="37" t="s">
        <v>110</v>
      </c>
      <c r="J7" s="37" t="s">
        <v>111</v>
      </c>
      <c r="K7" s="37" t="s">
        <v>112</v>
      </c>
      <c r="L7" s="37" t="s">
        <v>113</v>
      </c>
      <c r="M7" s="37"/>
      <c r="N7" s="38" t="s">
        <v>114</v>
      </c>
      <c r="O7" s="38" t="s">
        <v>115</v>
      </c>
      <c r="P7" s="38">
        <v>4.2300000000000004</v>
      </c>
      <c r="Q7" s="38">
        <v>63.26</v>
      </c>
      <c r="R7" s="38">
        <v>3024</v>
      </c>
      <c r="S7" s="38">
        <v>49993</v>
      </c>
      <c r="T7" s="38">
        <v>84.14</v>
      </c>
      <c r="U7" s="38">
        <v>594.16</v>
      </c>
      <c r="V7" s="38">
        <v>2104</v>
      </c>
      <c r="W7" s="38">
        <v>0.71</v>
      </c>
      <c r="X7" s="38">
        <v>2963.38</v>
      </c>
      <c r="Y7" s="38">
        <v>59.32</v>
      </c>
      <c r="Z7" s="38">
        <v>45.44</v>
      </c>
      <c r="AA7" s="38">
        <v>43.84</v>
      </c>
      <c r="AB7" s="38">
        <v>45.76</v>
      </c>
      <c r="AC7" s="38">
        <v>72.989999999999995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838.67</v>
      </c>
      <c r="BG7" s="38">
        <v>746.22</v>
      </c>
      <c r="BH7" s="38">
        <v>746.73</v>
      </c>
      <c r="BI7" s="38">
        <v>462.77</v>
      </c>
      <c r="BJ7" s="38">
        <v>1264.72</v>
      </c>
      <c r="BK7" s="38">
        <v>1197.82</v>
      </c>
      <c r="BL7" s="38">
        <v>547.95000000000005</v>
      </c>
      <c r="BM7" s="38">
        <v>632.94000000000005</v>
      </c>
      <c r="BN7" s="38">
        <v>721.43</v>
      </c>
      <c r="BO7" s="38">
        <v>685.34</v>
      </c>
      <c r="BP7" s="38">
        <v>914.53</v>
      </c>
      <c r="BQ7" s="38">
        <v>56.59</v>
      </c>
      <c r="BR7" s="38">
        <v>66.19</v>
      </c>
      <c r="BS7" s="38">
        <v>60.14</v>
      </c>
      <c r="BT7" s="38">
        <v>85.39</v>
      </c>
      <c r="BU7" s="38">
        <v>91.49</v>
      </c>
      <c r="BV7" s="38">
        <v>51.03</v>
      </c>
      <c r="BW7" s="38">
        <v>64.86</v>
      </c>
      <c r="BX7" s="38">
        <v>62.3</v>
      </c>
      <c r="BY7" s="38">
        <v>59.3</v>
      </c>
      <c r="BZ7" s="38">
        <v>59.83</v>
      </c>
      <c r="CA7" s="38">
        <v>55.73</v>
      </c>
      <c r="CB7" s="38">
        <v>259.39999999999998</v>
      </c>
      <c r="CC7" s="38">
        <v>227.57</v>
      </c>
      <c r="CD7" s="38">
        <v>249.36</v>
      </c>
      <c r="CE7" s="38">
        <v>176.63</v>
      </c>
      <c r="CF7" s="38">
        <v>167.05</v>
      </c>
      <c r="CG7" s="38">
        <v>289.60000000000002</v>
      </c>
      <c r="CH7" s="38">
        <v>214.41</v>
      </c>
      <c r="CI7" s="38">
        <v>235.07</v>
      </c>
      <c r="CJ7" s="38">
        <v>248.14</v>
      </c>
      <c r="CK7" s="38">
        <v>246.66</v>
      </c>
      <c r="CL7" s="38">
        <v>276.77999999999997</v>
      </c>
      <c r="CM7" s="38">
        <v>77.58</v>
      </c>
      <c r="CN7" s="38">
        <v>77.58</v>
      </c>
      <c r="CO7" s="38">
        <v>77.260000000000005</v>
      </c>
      <c r="CP7" s="38">
        <v>77.260000000000005</v>
      </c>
      <c r="CQ7" s="38">
        <v>81.489999999999995</v>
      </c>
      <c r="CR7" s="38">
        <v>54.74</v>
      </c>
      <c r="CS7" s="38">
        <v>60.63</v>
      </c>
      <c r="CT7" s="38">
        <v>58.47</v>
      </c>
      <c r="CU7" s="38">
        <v>57.3</v>
      </c>
      <c r="CV7" s="38">
        <v>56</v>
      </c>
      <c r="CW7" s="38">
        <v>59.15</v>
      </c>
      <c r="CX7" s="38">
        <v>98.72</v>
      </c>
      <c r="CY7" s="38">
        <v>98.98</v>
      </c>
      <c r="CZ7" s="38">
        <v>98.15</v>
      </c>
      <c r="DA7" s="38">
        <v>98.12</v>
      </c>
      <c r="DB7" s="38">
        <v>98.1</v>
      </c>
      <c r="DC7" s="38">
        <v>83.88</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cp:lastPrinted>2018-02-05T07:48:09Z</cp:lastPrinted>
  <dcterms:created xsi:type="dcterms:W3CDTF">2017-12-25T02:28:16Z</dcterms:created>
  <dcterms:modified xsi:type="dcterms:W3CDTF">2018-02-23T01:09:23Z</dcterms:modified>
  <cp:category/>
</cp:coreProperties>
</file>