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H29財政共有\09 地方公営企業\09 照会・回答\13 経営比較分析表の分析等について（水道、電気、下水道）\03 市町→県\01 水道\01 上水\"/>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I10" i="4"/>
  <c r="B10" i="4"/>
  <c r="BB8" i="4"/>
  <c r="AT8" i="4"/>
  <c r="AL8" i="4"/>
  <c r="P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<sst xmlns="http://schemas.openxmlformats.org/spreadsheetml/2006/main" count="232" uniqueCount="120">
  <si>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</si>
  <si>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</si>
  <si>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</si>
  <si>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</si>
  <si>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</si>
  <si>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</si>
  <si>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</si>
  <si>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</si>
  <si>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</si>
  <si>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</si>
  <si>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</si>
  <si>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</si>
  <si>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</si>
  <si>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</si>
  <si>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</si>
  <si>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</si>
  <si>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</si>
  <si>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</si>
  <si>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</si>
  <si>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</si>
  <si>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</si>
  <si>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</si>
  <si>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</si>
  <si>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</si>
  <si>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</si>
  <si>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</si>
  <si>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</si>
  <si>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</si>
  <si>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</si>
  <si>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</si>
  <si>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</si>
  <si>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</si>
  <si>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</si>
  <si>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</si>
  <si>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</si>
  <si>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</si>
  <si>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</si>
  <si>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</si>
  <si>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</si>
  <si>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</si>
  <si>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</si>
  <si>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</si>
  <si>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</si>
  <si>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</si>
  <si>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</si>
  <si>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</si>
  <si>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</si>
  <si>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</si>
  <si>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</si>
  <si>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</si>
  <si>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</si>
  <si>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</si>
  <si>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</si>
  <si>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</si>
  <si>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</si>
  <si>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</si>
  <si>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</si>
  <si>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</si>
  <si>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</si>
  <si>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</si>
  <si>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</si>
  <si>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</si>
  <si>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</si>
  <si>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</si>
  <si>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</si>
  <si>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</si>
  <si>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</si>
  <si>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</si>
  <si>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</si>
  <si>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</si>
  <si>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</si>
  <si>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</si>
  <si>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</si>
  <si>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</si>
  <si>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</si>
  <si>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</si>
  <si>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</si>
  <si>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</si>
  <si>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</si>
  <si>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</si>
  <si>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</si>
  <si>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</si>
  <si>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</si>
  <si>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</si>
  <si>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</si>
  <si>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</si>
  <si>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</si>
  <si>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</si>
  <si>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</si>
  <si>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</si>
  <si>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</si>
  <si>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</si>
  <si>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</si>
  <si>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</si>
  <si>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</si>
  <si>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</si>
  <si>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</si>
  <si>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</si>
  <si>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</si>
  <si>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</si>
  <si>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</si>
  <si>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</si>
  <si>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</si>
  <si>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</si>
  <si>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</si>
  <si>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志賀町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</si>
  <si>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</si>
  <si>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</si>
  <si>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</si>
  <si>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</si>
  <si>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</si>
  <si>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</si>
  <si>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</si>
  <si>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</si>
  <si>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</si>
  <si>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</si>
  <si>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①経常収支は黒字傾向であるが、給水収益も減少傾向であるため、一層のコスト削減を目指す。
②累積欠損金は生じていない。
③流動比率は100％を超えており、また類似団体平均や全国平均とも比べて高い数値であるため、支払い能力は十分である。
④自己資金を活用し、企業債の発行を控えていたため、企業債残高は年々減少していく。そのため、この指標も低く推移していく。
⑤現状、給水にかかる費用を給水収益で賄えているが、今後の給水収益の減少を鑑み、一層のコスト削減に取り組む。
⑥近年は、全国平均値や類似平均値と近い数値を示している。今後も経常的な経費削減に取り組んでいく。
⑦遊休資産や非効率施設の統廃合を推進し、一層の施設運用の効率化を図る。
⑧有収率向上のため、配水管の漏水調査を行う必要がある。</t>
    <rPh sb="1" eb="3">
      <t>ケイジョウ</t>
    </rPh>
    <rPh sb="3" eb="5">
      <t>シュウシ</t>
    </rPh>
    <rPh sb="6" eb="8">
      <t>クロジ</t>
    </rPh>
    <rPh sb="8" eb="10">
      <t>ケイコウ</t>
    </rPh>
    <rPh sb="15" eb="17">
      <t>キュウスイ</t>
    </rPh>
    <rPh sb="17" eb="19">
      <t>シュウエキ</t>
    </rPh>
    <rPh sb="20" eb="22">
      <t>ゲンショウ</t>
    </rPh>
    <rPh sb="22" eb="24">
      <t>ケイコウ</t>
    </rPh>
    <rPh sb="30" eb="32">
      <t>イッソウ</t>
    </rPh>
    <rPh sb="36" eb="38">
      <t>サクゲン</t>
    </rPh>
    <rPh sb="39" eb="41">
      <t>メザ</t>
    </rPh>
    <rPh sb="45" eb="47">
      <t>ルイセキ</t>
    </rPh>
    <rPh sb="47" eb="49">
      <t>ケッソン</t>
    </rPh>
    <rPh sb="49" eb="50">
      <t>キン</t>
    </rPh>
    <rPh sb="51" eb="52">
      <t>ショウ</t>
    </rPh>
    <rPh sb="60" eb="62">
      <t>リュウドウ</t>
    </rPh>
    <rPh sb="62" eb="64">
      <t>ヒリツ</t>
    </rPh>
    <rPh sb="70" eb="71">
      <t>コ</t>
    </rPh>
    <rPh sb="78" eb="80">
      <t>ルイジ</t>
    </rPh>
    <rPh sb="80" eb="82">
      <t>ダンタイ</t>
    </rPh>
    <rPh sb="82" eb="84">
      <t>ヘイキン</t>
    </rPh>
    <rPh sb="85" eb="87">
      <t>ゼンコク</t>
    </rPh>
    <rPh sb="87" eb="89">
      <t>ヘイキン</t>
    </rPh>
    <rPh sb="91" eb="92">
      <t>クラ</t>
    </rPh>
    <rPh sb="94" eb="95">
      <t>タカ</t>
    </rPh>
    <rPh sb="96" eb="98">
      <t>スウチ</t>
    </rPh>
    <rPh sb="104" eb="106">
      <t>シハラ</t>
    </rPh>
    <rPh sb="107" eb="109">
      <t>ノウリョク</t>
    </rPh>
    <rPh sb="110" eb="112">
      <t>ジュウブン</t>
    </rPh>
    <rPh sb="118" eb="120">
      <t>ジコ</t>
    </rPh>
    <rPh sb="120" eb="122">
      <t>シキン</t>
    </rPh>
    <rPh sb="123" eb="125">
      <t>カツヨウ</t>
    </rPh>
    <rPh sb="127" eb="129">
      <t>キギョウ</t>
    </rPh>
    <rPh sb="129" eb="130">
      <t>サイ</t>
    </rPh>
    <rPh sb="131" eb="133">
      <t>ハッコウ</t>
    </rPh>
    <rPh sb="134" eb="135">
      <t>ヒカ</t>
    </rPh>
    <rPh sb="142" eb="144">
      <t>キギョウ</t>
    </rPh>
    <rPh sb="144" eb="145">
      <t>サイ</t>
    </rPh>
    <rPh sb="145" eb="147">
      <t>ザンダカ</t>
    </rPh>
    <rPh sb="148" eb="150">
      <t>ネンネン</t>
    </rPh>
    <rPh sb="150" eb="152">
      <t>ゲンショウ</t>
    </rPh>
    <rPh sb="164" eb="166">
      <t>シヒョウ</t>
    </rPh>
    <rPh sb="167" eb="168">
      <t>ヒク</t>
    </rPh>
    <rPh sb="169" eb="171">
      <t>スイイ</t>
    </rPh>
    <rPh sb="178" eb="180">
      <t>ゲンジョウ</t>
    </rPh>
    <rPh sb="181" eb="183">
      <t>キュウスイ</t>
    </rPh>
    <rPh sb="187" eb="189">
      <t>ヒヨウ</t>
    </rPh>
    <rPh sb="190" eb="192">
      <t>キュウスイ</t>
    </rPh>
    <rPh sb="192" eb="194">
      <t>シュウエキ</t>
    </rPh>
    <rPh sb="195" eb="196">
      <t>マカナ</t>
    </rPh>
    <rPh sb="202" eb="204">
      <t>コンゴ</t>
    </rPh>
    <rPh sb="205" eb="207">
      <t>キュウスイ</t>
    </rPh>
    <rPh sb="207" eb="209">
      <t>シュウエキ</t>
    </rPh>
    <rPh sb="210" eb="211">
      <t>ゲン</t>
    </rPh>
    <rPh sb="211" eb="212">
      <t>ショウ</t>
    </rPh>
    <rPh sb="213" eb="214">
      <t>カンガ</t>
    </rPh>
    <rPh sb="216" eb="218">
      <t>イッソウ</t>
    </rPh>
    <rPh sb="222" eb="224">
      <t>サクゲン</t>
    </rPh>
    <rPh sb="225" eb="226">
      <t>ト</t>
    </rPh>
    <rPh sb="227" eb="228">
      <t>ク</t>
    </rPh>
    <rPh sb="232" eb="234">
      <t>キンネン</t>
    </rPh>
    <rPh sb="236" eb="238">
      <t>ゼンコク</t>
    </rPh>
    <rPh sb="238" eb="240">
      <t>ヘイキン</t>
    </rPh>
    <rPh sb="240" eb="241">
      <t>アタイ</t>
    </rPh>
    <rPh sb="242" eb="244">
      <t>ルイジ</t>
    </rPh>
    <rPh sb="244" eb="246">
      <t>ヘイキン</t>
    </rPh>
    <rPh sb="246" eb="247">
      <t>アタイ</t>
    </rPh>
    <rPh sb="248" eb="249">
      <t>チカ</t>
    </rPh>
    <rPh sb="250" eb="252">
      <t>スウチ</t>
    </rPh>
    <rPh sb="253" eb="254">
      <t>シメ</t>
    </rPh>
    <rPh sb="259" eb="261">
      <t>コンゴ</t>
    </rPh>
    <rPh sb="262" eb="265">
      <t>ケイジョウテキ</t>
    </rPh>
    <rPh sb="266" eb="268">
      <t>ケイヒ</t>
    </rPh>
    <rPh sb="268" eb="270">
      <t>サクゲン</t>
    </rPh>
    <rPh sb="271" eb="272">
      <t>ト</t>
    </rPh>
    <rPh sb="273" eb="274">
      <t>ク</t>
    </rPh>
    <rPh sb="281" eb="283">
      <t>ユウキュウ</t>
    </rPh>
    <rPh sb="283" eb="285">
      <t>シサン</t>
    </rPh>
    <rPh sb="286" eb="289">
      <t>ヒコウリツ</t>
    </rPh>
    <rPh sb="289" eb="291">
      <t>シセツ</t>
    </rPh>
    <rPh sb="292" eb="295">
      <t>トウハイゴウ</t>
    </rPh>
    <rPh sb="296" eb="298">
      <t>スイシン</t>
    </rPh>
    <rPh sb="300" eb="302">
      <t>イッソウ</t>
    </rPh>
    <rPh sb="303" eb="305">
      <t>シセツ</t>
    </rPh>
    <rPh sb="305" eb="307">
      <t>ウンヨウ</t>
    </rPh>
    <rPh sb="308" eb="311">
      <t>コウリツカ</t>
    </rPh>
    <rPh sb="312" eb="313">
      <t>ハカ</t>
    </rPh>
    <rPh sb="317" eb="319">
      <t>ユウシュウ</t>
    </rPh>
    <rPh sb="319" eb="320">
      <t>リツ</t>
    </rPh>
    <rPh sb="320" eb="322">
      <t>コウジョウ</t>
    </rPh>
    <rPh sb="326" eb="328">
      <t>ハイスイ</t>
    </rPh>
    <rPh sb="328" eb="329">
      <t>カン</t>
    </rPh>
    <rPh sb="330" eb="332">
      <t>ロウスイ</t>
    </rPh>
    <rPh sb="332" eb="334">
      <t>チョウサ</t>
    </rPh>
    <rPh sb="335" eb="336">
      <t>オコナ</t>
    </rPh>
    <rPh sb="337" eb="339">
      <t>ヒツヨウ</t>
    </rPh>
    <phoneticPr fontId="4"/>
  </si>
  <si>
    <t>　耐用年数を経過する老朽管が、年数経過により年々増加していく傾向にある。今後は平成29年度に策定する新水道ビジョンを踏まえ、計画的に毎年、老朽管を更新していく予定である。
　また、浄水場や配水池等の耐震化に順次取り組み、水供給の安定化を図る。</t>
    <rPh sb="1" eb="3">
      <t>タイヨウ</t>
    </rPh>
    <rPh sb="3" eb="5">
      <t>ネンスウ</t>
    </rPh>
    <rPh sb="6" eb="8">
      <t>ケイカ</t>
    </rPh>
    <rPh sb="10" eb="12">
      <t>ロウキュウ</t>
    </rPh>
    <rPh sb="12" eb="13">
      <t>カン</t>
    </rPh>
    <rPh sb="15" eb="17">
      <t>ネンスウ</t>
    </rPh>
    <rPh sb="17" eb="19">
      <t>ケイカ</t>
    </rPh>
    <rPh sb="22" eb="24">
      <t>ネンネン</t>
    </rPh>
    <rPh sb="24" eb="26">
      <t>ゾウカ</t>
    </rPh>
    <rPh sb="30" eb="32">
      <t>ケイコウ</t>
    </rPh>
    <rPh sb="36" eb="38">
      <t>コンゴ</t>
    </rPh>
    <rPh sb="39" eb="41">
      <t>ヘイセイ</t>
    </rPh>
    <rPh sb="43" eb="45">
      <t>ネンド</t>
    </rPh>
    <rPh sb="46" eb="48">
      <t>サクテイ</t>
    </rPh>
    <rPh sb="50" eb="51">
      <t>シン</t>
    </rPh>
    <rPh sb="51" eb="53">
      <t>スイドウ</t>
    </rPh>
    <rPh sb="58" eb="59">
      <t>フ</t>
    </rPh>
    <rPh sb="62" eb="65">
      <t>ケイカクテキ</t>
    </rPh>
    <rPh sb="66" eb="68">
      <t>マイトシ</t>
    </rPh>
    <rPh sb="69" eb="71">
      <t>ロウキュウ</t>
    </rPh>
    <rPh sb="71" eb="72">
      <t>カン</t>
    </rPh>
    <rPh sb="73" eb="75">
      <t>コウシン</t>
    </rPh>
    <rPh sb="79" eb="81">
      <t>ヨテイ</t>
    </rPh>
    <rPh sb="90" eb="93">
      <t>ジョウスイジョウ</t>
    </rPh>
    <rPh sb="94" eb="97">
      <t>ハイスイチ</t>
    </rPh>
    <rPh sb="97" eb="98">
      <t>トウ</t>
    </rPh>
    <rPh sb="99" eb="102">
      <t>タイシンカ</t>
    </rPh>
    <rPh sb="103" eb="105">
      <t>ジュンジ</t>
    </rPh>
    <rPh sb="105" eb="106">
      <t>ト</t>
    </rPh>
    <rPh sb="107" eb="108">
      <t>ク</t>
    </rPh>
    <rPh sb="110" eb="111">
      <t>ミズ</t>
    </rPh>
    <rPh sb="111" eb="113">
      <t>キョウキュウ</t>
    </rPh>
    <rPh sb="114" eb="116">
      <t>アンテイ</t>
    </rPh>
    <rPh sb="116" eb="117">
      <t>カ</t>
    </rPh>
    <rPh sb="118" eb="119">
      <t>ハカ</t>
    </rPh>
    <phoneticPr fontId="4"/>
  </si>
  <si>
    <t>　年々、給水収益が減少傾向にあるため、黒字収益を維持するために維持管理コストの削減に努めていくことが必要である。
　投資的事業の財源は、主に損益勘定留保資金を使用し、老朽管の更新や施設の統廃合,耐震化に費やしていく予定であるが、経営状況を考え、企業債の借入も視野に入れていく必要がある。</t>
    <rPh sb="1" eb="3">
      <t>ネンネン</t>
    </rPh>
    <rPh sb="4" eb="6">
      <t>キュウスイ</t>
    </rPh>
    <rPh sb="6" eb="8">
      <t>シュウエキ</t>
    </rPh>
    <rPh sb="9" eb="11">
      <t>ゲンショウ</t>
    </rPh>
    <rPh sb="11" eb="13">
      <t>ケイコウ</t>
    </rPh>
    <rPh sb="19" eb="21">
      <t>クロジ</t>
    </rPh>
    <rPh sb="21" eb="23">
      <t>シュウエキ</t>
    </rPh>
    <rPh sb="24" eb="26">
      <t>イジ</t>
    </rPh>
    <rPh sb="31" eb="33">
      <t>イジ</t>
    </rPh>
    <rPh sb="33" eb="35">
      <t>カンリ</t>
    </rPh>
    <rPh sb="39" eb="41">
      <t>サクゲン</t>
    </rPh>
    <rPh sb="42" eb="43">
      <t>ツト</t>
    </rPh>
    <rPh sb="50" eb="52">
      <t>ヒツヨウ</t>
    </rPh>
    <rPh sb="58" eb="61">
      <t>トウシテキ</t>
    </rPh>
    <rPh sb="61" eb="63">
      <t>ジギョウ</t>
    </rPh>
    <rPh sb="64" eb="66">
      <t>ザイゲン</t>
    </rPh>
    <rPh sb="68" eb="69">
      <t>オモ</t>
    </rPh>
    <rPh sb="70" eb="72">
      <t>ソンエキ</t>
    </rPh>
    <rPh sb="72" eb="74">
      <t>カンジョウ</t>
    </rPh>
    <rPh sb="74" eb="76">
      <t>リュウホ</t>
    </rPh>
    <rPh sb="76" eb="78">
      <t>シキン</t>
    </rPh>
    <rPh sb="79" eb="81">
      <t>シヨウ</t>
    </rPh>
    <rPh sb="83" eb="85">
      <t>ロウキュウ</t>
    </rPh>
    <rPh sb="85" eb="86">
      <t>カン</t>
    </rPh>
    <rPh sb="87" eb="89">
      <t>コウシン</t>
    </rPh>
    <rPh sb="90" eb="92">
      <t>シセツ</t>
    </rPh>
    <rPh sb="93" eb="96">
      <t>トウハイゴウ</t>
    </rPh>
    <rPh sb="97" eb="100">
      <t>タイシンカ</t>
    </rPh>
    <rPh sb="101" eb="102">
      <t>ツイ</t>
    </rPh>
    <rPh sb="107" eb="109">
      <t>ヨテイ</t>
    </rPh>
    <rPh sb="114" eb="116">
      <t>ケイエイ</t>
    </rPh>
    <rPh sb="116" eb="118">
      <t>ジョウキョウ</t>
    </rPh>
    <rPh sb="119" eb="120">
      <t>カンガ</t>
    </rPh>
    <rPh sb="122" eb="124">
      <t>キギョウ</t>
    </rPh>
    <rPh sb="124" eb="125">
      <t>サイ</t>
    </rPh>
    <rPh sb="126" eb="128">
      <t>カリイレ</t>
    </rPh>
    <rPh sb="129" eb="131">
      <t>シヤ</t>
    </rPh>
    <rPh sb="132" eb="133">
      <t>イ</t>
    </rPh>
    <rPh sb="137" eb="139">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</si>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</sst>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1.41</c:v>
                </c:pt>
                <c:pt idx="1">
                  <c:v>1.24</c:v>
                </c:pt>
                <c:pt idx="2">
                  <c:v>1</c:v>
                </c:pt>
                <c:pt idx="3">
                  <c:v>1.01</c:v>
                </c:pt>
                <c:pt idx="4">
                  <c:v>0.21</c:v>
                </c:pt>
              </c:numCache>
            </c:numRef>
          </c:val>
        </c:ser>
        <c:dLbls>
          <c:showLegendKey val="0"/>
          <c:showVal val="0"/>
          <c:showCatName val="0"/>
          <c:showSerName val="0"/>
          <c:showPercent val="0"/>
          <c:showBubbleSize val="0"/>
        </c:dLbls>
        <c:gapWidth val="150"/>
        <c:axId val="223691376"/>
        <c:axId val="223691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223691376"/>
        <c:axId val="223691768"/>
      </c:lineChart>
      <c:dateAx>
        <c:axId val="223691376"/>
        <c:scaling>
          <c:orientation val="minMax"/>
        </c:scaling>
        <c:delete val="1"/>
        <c:axPos val="b"/>
        <c:numFmt formatCode="ge" sourceLinked="1"/>
        <c:majorTickMark val="none"/>
        <c:minorTickMark val="none"/>
        <c:tickLblPos val="none"/>
        <c:crossAx val="223691768"/>
        <c:crosses val="autoZero"/>
        <c:auto val="1"/>
        <c:lblOffset val="100"/>
        <c:baseTimeUnit val="years"/>
      </c:dateAx>
      <c:valAx>
        <c:axId val="223691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69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51</c:v>
                </c:pt>
                <c:pt idx="1">
                  <c:v>50.7</c:v>
                </c:pt>
                <c:pt idx="2">
                  <c:v>49.75</c:v>
                </c:pt>
                <c:pt idx="3">
                  <c:v>45.37</c:v>
                </c:pt>
                <c:pt idx="4">
                  <c:v>45.45</c:v>
                </c:pt>
              </c:numCache>
            </c:numRef>
          </c:val>
        </c:ser>
        <c:dLbls>
          <c:showLegendKey val="0"/>
          <c:showVal val="0"/>
          <c:showCatName val="0"/>
          <c:showSerName val="0"/>
          <c:showPercent val="0"/>
          <c:showBubbleSize val="0"/>
        </c:dLbls>
        <c:gapWidth val="150"/>
        <c:axId val="449092176"/>
        <c:axId val="44909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449092176"/>
        <c:axId val="449092960"/>
      </c:lineChart>
      <c:dateAx>
        <c:axId val="449092176"/>
        <c:scaling>
          <c:orientation val="minMax"/>
        </c:scaling>
        <c:delete val="1"/>
        <c:axPos val="b"/>
        <c:numFmt formatCode="ge" sourceLinked="1"/>
        <c:majorTickMark val="none"/>
        <c:minorTickMark val="none"/>
        <c:tickLblPos val="none"/>
        <c:crossAx val="449092960"/>
        <c:crosses val="autoZero"/>
        <c:auto val="1"/>
        <c:lblOffset val="100"/>
        <c:baseTimeUnit val="years"/>
      </c:dateAx>
      <c:valAx>
        <c:axId val="44909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09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87.2</c:v>
                </c:pt>
                <c:pt idx="1">
                  <c:v>86.94</c:v>
                </c:pt>
                <c:pt idx="2">
                  <c:v>86.85</c:v>
                </c:pt>
                <c:pt idx="3">
                  <c:v>86.84</c:v>
                </c:pt>
                <c:pt idx="4">
                  <c:v>86.14</c:v>
                </c:pt>
              </c:numCache>
            </c:numRef>
          </c:val>
        </c:ser>
        <c:dLbls>
          <c:showLegendKey val="0"/>
          <c:showVal val="0"/>
          <c:showCatName val="0"/>
          <c:showSerName val="0"/>
          <c:showPercent val="0"/>
          <c:showBubbleSize val="0"/>
        </c:dLbls>
        <c:gapWidth val="150"/>
        <c:axId val="449096096"/>
        <c:axId val="44909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449096096"/>
        <c:axId val="449096880"/>
      </c:lineChart>
      <c:dateAx>
        <c:axId val="449096096"/>
        <c:scaling>
          <c:orientation val="minMax"/>
        </c:scaling>
        <c:delete val="1"/>
        <c:axPos val="b"/>
        <c:numFmt formatCode="ge" sourceLinked="1"/>
        <c:majorTickMark val="none"/>
        <c:minorTickMark val="none"/>
        <c:tickLblPos val="none"/>
        <c:crossAx val="449096880"/>
        <c:crosses val="autoZero"/>
        <c:auto val="1"/>
        <c:lblOffset val="100"/>
        <c:baseTimeUnit val="years"/>
      </c:dateAx>
      <c:valAx>
        <c:axId val="44909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09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108.3</c:v>
                </c:pt>
                <c:pt idx="1">
                  <c:v>112.98</c:v>
                </c:pt>
                <c:pt idx="2">
                  <c:v>123.44</c:v>
                </c:pt>
                <c:pt idx="3">
                  <c:v>127.09</c:v>
                </c:pt>
                <c:pt idx="4">
                  <c:v>129.1</c:v>
                </c:pt>
              </c:numCache>
            </c:numRef>
          </c:val>
        </c:ser>
        <c:dLbls>
          <c:showLegendKey val="0"/>
          <c:showVal val="0"/>
          <c:showCatName val="0"/>
          <c:showSerName val="0"/>
          <c:showPercent val="0"/>
          <c:showBubbleSize val="0"/>
        </c:dLbls>
        <c:gapWidth val="150"/>
        <c:axId val="223692552"/>
        <c:axId val="223693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223692552"/>
        <c:axId val="223693336"/>
      </c:lineChart>
      <c:dateAx>
        <c:axId val="223692552"/>
        <c:scaling>
          <c:orientation val="minMax"/>
        </c:scaling>
        <c:delete val="1"/>
        <c:axPos val="b"/>
        <c:numFmt formatCode="ge" sourceLinked="1"/>
        <c:majorTickMark val="none"/>
        <c:minorTickMark val="none"/>
        <c:tickLblPos val="none"/>
        <c:crossAx val="223693336"/>
        <c:crosses val="autoZero"/>
        <c:auto val="1"/>
        <c:lblOffset val="100"/>
        <c:baseTimeUnit val="years"/>
      </c:dateAx>
      <c:valAx>
        <c:axId val="223693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3692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39.56</c:v>
                </c:pt>
                <c:pt idx="1">
                  <c:v>40.729999999999997</c:v>
                </c:pt>
                <c:pt idx="2">
                  <c:v>48.44</c:v>
                </c:pt>
                <c:pt idx="3">
                  <c:v>49.86</c:v>
                </c:pt>
                <c:pt idx="4">
                  <c:v>50.63</c:v>
                </c:pt>
              </c:numCache>
            </c:numRef>
          </c:val>
        </c:ser>
        <c:dLbls>
          <c:showLegendKey val="0"/>
          <c:showVal val="0"/>
          <c:showCatName val="0"/>
          <c:showSerName val="0"/>
          <c:showPercent val="0"/>
          <c:showBubbleSize val="0"/>
        </c:dLbls>
        <c:gapWidth val="150"/>
        <c:axId val="223694512"/>
        <c:axId val="223694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223694512"/>
        <c:axId val="223694904"/>
      </c:lineChart>
      <c:dateAx>
        <c:axId val="223694512"/>
        <c:scaling>
          <c:orientation val="minMax"/>
        </c:scaling>
        <c:delete val="1"/>
        <c:axPos val="b"/>
        <c:numFmt formatCode="ge" sourceLinked="1"/>
        <c:majorTickMark val="none"/>
        <c:minorTickMark val="none"/>
        <c:tickLblPos val="none"/>
        <c:crossAx val="223694904"/>
        <c:crosses val="autoZero"/>
        <c:auto val="1"/>
        <c:lblOffset val="100"/>
        <c:baseTimeUnit val="years"/>
      </c:dateAx>
      <c:valAx>
        <c:axId val="223694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69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formatCode="#,##0.00;&quot;△&quot;#,##0.00;&quot;-&quot;">
                  <c:v>5.51</c:v>
                </c:pt>
                <c:pt idx="3" formatCode="#,##0.00;&quot;△&quot;#,##0.00;&quot;-&quot;">
                  <c:v>5.49</c:v>
                </c:pt>
                <c:pt idx="4" formatCode="#,##0.00;&quot;△&quot;#,##0.00;&quot;-&quot;">
                  <c:v>17.91</c:v>
                </c:pt>
              </c:numCache>
            </c:numRef>
          </c:val>
        </c:ser>
        <c:dLbls>
          <c:showLegendKey val="0"/>
          <c:showVal val="0"/>
          <c:showCatName val="0"/>
          <c:showSerName val="0"/>
          <c:showPercent val="0"/>
          <c:showBubbleSize val="0"/>
        </c:dLbls>
        <c:gapWidth val="150"/>
        <c:axId val="420494168"/>
        <c:axId val="420501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420494168"/>
        <c:axId val="420501224"/>
      </c:lineChart>
      <c:dateAx>
        <c:axId val="420494168"/>
        <c:scaling>
          <c:orientation val="minMax"/>
        </c:scaling>
        <c:delete val="1"/>
        <c:axPos val="b"/>
        <c:numFmt formatCode="ge" sourceLinked="1"/>
        <c:majorTickMark val="none"/>
        <c:minorTickMark val="none"/>
        <c:tickLblPos val="none"/>
        <c:crossAx val="420501224"/>
        <c:crosses val="autoZero"/>
        <c:auto val="1"/>
        <c:lblOffset val="100"/>
        <c:baseTimeUnit val="years"/>
      </c:dateAx>
      <c:valAx>
        <c:axId val="420501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494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49101192"/>
        <c:axId val="449099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449101192"/>
        <c:axId val="449099624"/>
      </c:lineChart>
      <c:dateAx>
        <c:axId val="449101192"/>
        <c:scaling>
          <c:orientation val="minMax"/>
        </c:scaling>
        <c:delete val="1"/>
        <c:axPos val="b"/>
        <c:numFmt formatCode="ge" sourceLinked="1"/>
        <c:majorTickMark val="none"/>
        <c:minorTickMark val="none"/>
        <c:tickLblPos val="none"/>
        <c:crossAx val="449099624"/>
        <c:crosses val="autoZero"/>
        <c:auto val="1"/>
        <c:lblOffset val="100"/>
        <c:baseTimeUnit val="years"/>
      </c:dateAx>
      <c:valAx>
        <c:axId val="449099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910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1083.3699999999999</c:v>
                </c:pt>
                <c:pt idx="1">
                  <c:v>1755.38</c:v>
                </c:pt>
                <c:pt idx="2">
                  <c:v>992.9</c:v>
                </c:pt>
                <c:pt idx="3">
                  <c:v>968.19</c:v>
                </c:pt>
                <c:pt idx="4">
                  <c:v>1027.53</c:v>
                </c:pt>
              </c:numCache>
            </c:numRef>
          </c:val>
        </c:ser>
        <c:dLbls>
          <c:showLegendKey val="0"/>
          <c:showVal val="0"/>
          <c:showCatName val="0"/>
          <c:showSerName val="0"/>
          <c:showPercent val="0"/>
          <c:showBubbleSize val="0"/>
        </c:dLbls>
        <c:gapWidth val="150"/>
        <c:axId val="449091392"/>
        <c:axId val="44909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449091392"/>
        <c:axId val="449097664"/>
      </c:lineChart>
      <c:dateAx>
        <c:axId val="449091392"/>
        <c:scaling>
          <c:orientation val="minMax"/>
        </c:scaling>
        <c:delete val="1"/>
        <c:axPos val="b"/>
        <c:numFmt formatCode="ge" sourceLinked="1"/>
        <c:majorTickMark val="none"/>
        <c:minorTickMark val="none"/>
        <c:tickLblPos val="none"/>
        <c:crossAx val="449097664"/>
        <c:crosses val="autoZero"/>
        <c:auto val="1"/>
        <c:lblOffset val="100"/>
        <c:baseTimeUnit val="years"/>
      </c:dateAx>
      <c:valAx>
        <c:axId val="449097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909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410.47</c:v>
                </c:pt>
                <c:pt idx="1">
                  <c:v>383.22</c:v>
                </c:pt>
                <c:pt idx="2">
                  <c:v>359.7</c:v>
                </c:pt>
                <c:pt idx="3">
                  <c:v>324.27</c:v>
                </c:pt>
                <c:pt idx="4">
                  <c:v>293.83999999999997</c:v>
                </c:pt>
              </c:numCache>
            </c:numRef>
          </c:val>
        </c:ser>
        <c:dLbls>
          <c:showLegendKey val="0"/>
          <c:showVal val="0"/>
          <c:showCatName val="0"/>
          <c:showSerName val="0"/>
          <c:showPercent val="0"/>
          <c:showBubbleSize val="0"/>
        </c:dLbls>
        <c:gapWidth val="150"/>
        <c:axId val="449089824"/>
        <c:axId val="44909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449089824"/>
        <c:axId val="449094528"/>
      </c:lineChart>
      <c:dateAx>
        <c:axId val="449089824"/>
        <c:scaling>
          <c:orientation val="minMax"/>
        </c:scaling>
        <c:delete val="1"/>
        <c:axPos val="b"/>
        <c:numFmt formatCode="ge" sourceLinked="1"/>
        <c:majorTickMark val="none"/>
        <c:minorTickMark val="none"/>
        <c:tickLblPos val="none"/>
        <c:crossAx val="449094528"/>
        <c:crosses val="autoZero"/>
        <c:auto val="1"/>
        <c:lblOffset val="100"/>
        <c:baseTimeUnit val="years"/>
      </c:dateAx>
      <c:valAx>
        <c:axId val="449094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908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89.77</c:v>
                </c:pt>
                <c:pt idx="1">
                  <c:v>94.03</c:v>
                </c:pt>
                <c:pt idx="2">
                  <c:v>108.27</c:v>
                </c:pt>
                <c:pt idx="3">
                  <c:v>115.35</c:v>
                </c:pt>
                <c:pt idx="4">
                  <c:v>118.31</c:v>
                </c:pt>
              </c:numCache>
            </c:numRef>
          </c:val>
        </c:ser>
        <c:dLbls>
          <c:showLegendKey val="0"/>
          <c:showVal val="0"/>
          <c:showCatName val="0"/>
          <c:showSerName val="0"/>
          <c:showPercent val="0"/>
          <c:showBubbleSize val="0"/>
        </c:dLbls>
        <c:gapWidth val="150"/>
        <c:axId val="449091000"/>
        <c:axId val="449097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449091000"/>
        <c:axId val="449097272"/>
      </c:lineChart>
      <c:dateAx>
        <c:axId val="449091000"/>
        <c:scaling>
          <c:orientation val="minMax"/>
        </c:scaling>
        <c:delete val="1"/>
        <c:axPos val="b"/>
        <c:numFmt formatCode="ge" sourceLinked="1"/>
        <c:majorTickMark val="none"/>
        <c:minorTickMark val="none"/>
        <c:tickLblPos val="none"/>
        <c:crossAx val="449097272"/>
        <c:crosses val="autoZero"/>
        <c:auto val="1"/>
        <c:lblOffset val="100"/>
        <c:baseTimeUnit val="years"/>
      </c:dateAx>
      <c:valAx>
        <c:axId val="44909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09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209.28</c:v>
                </c:pt>
                <c:pt idx="1">
                  <c:v>200.65</c:v>
                </c:pt>
                <c:pt idx="2">
                  <c:v>174.74</c:v>
                </c:pt>
                <c:pt idx="3">
                  <c:v>165.01</c:v>
                </c:pt>
                <c:pt idx="4">
                  <c:v>161.47</c:v>
                </c:pt>
              </c:numCache>
            </c:numRef>
          </c:val>
        </c:ser>
        <c:dLbls>
          <c:showLegendKey val="0"/>
          <c:showVal val="0"/>
          <c:showCatName val="0"/>
          <c:showSerName val="0"/>
          <c:showPercent val="0"/>
          <c:showBubbleSize val="0"/>
        </c:dLbls>
        <c:gapWidth val="150"/>
        <c:axId val="449100408"/>
        <c:axId val="449094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449100408"/>
        <c:axId val="449094136"/>
      </c:lineChart>
      <c:dateAx>
        <c:axId val="449100408"/>
        <c:scaling>
          <c:orientation val="minMax"/>
        </c:scaling>
        <c:delete val="1"/>
        <c:axPos val="b"/>
        <c:numFmt formatCode="ge" sourceLinked="1"/>
        <c:majorTickMark val="none"/>
        <c:minorTickMark val="none"/>
        <c:tickLblPos val="none"/>
        <c:crossAx val="449094136"/>
        <c:crosses val="autoZero"/>
        <c:auto val="1"/>
        <c:lblOffset val="100"/>
        <c:baseTimeUnit val="years"/>
      </c:dateAx>
      <c:valAx>
        <c:axId val="449094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100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C4" zoomScaleNormal="100" workbookViewId="0">
      <selection activeCell="AD10" sqref="AD10"/>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石川県　志賀町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119</v>
      </c>
      <c r="AE8" s="60"/>
      <c r="AF8" s="60"/>
      <c r="AG8" s="60"/>
      <c r="AH8" s="60"/>
      <c r="AI8" s="60"/>
      <c r="AJ8" s="60"/>
      <c r="AK8" s="5"/>
      <c r="AL8" s="61">
        <f>データ!$R$6</f>
        <v>21247</v>
      </c>
      <c r="AM8" s="61"/>
      <c r="AN8" s="61"/>
      <c r="AO8" s="61"/>
      <c r="AP8" s="61"/>
      <c r="AQ8" s="61"/>
      <c r="AR8" s="61"/>
      <c r="AS8" s="61"/>
      <c r="AT8" s="51">
        <f>データ!$S$6</f>
        <v>246.76</v>
      </c>
      <c r="AU8" s="52"/>
      <c r="AV8" s="52"/>
      <c r="AW8" s="52"/>
      <c r="AX8" s="52"/>
      <c r="AY8" s="52"/>
      <c r="AZ8" s="52"/>
      <c r="BA8" s="52"/>
      <c r="BB8" s="53">
        <f>データ!$T$6</f>
        <v>86.1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84.93</v>
      </c>
      <c r="J10" s="52"/>
      <c r="K10" s="52"/>
      <c r="L10" s="52"/>
      <c r="M10" s="52"/>
      <c r="N10" s="52"/>
      <c r="O10" s="64"/>
      <c r="P10" s="53">
        <f>データ!$P$6</f>
        <v>89.82</v>
      </c>
      <c r="Q10" s="53"/>
      <c r="R10" s="53"/>
      <c r="S10" s="53"/>
      <c r="T10" s="53"/>
      <c r="U10" s="53"/>
      <c r="V10" s="53"/>
      <c r="W10" s="61">
        <f>データ!$Q$6</f>
        <v>3448</v>
      </c>
      <c r="X10" s="61"/>
      <c r="Y10" s="61"/>
      <c r="Z10" s="61"/>
      <c r="AA10" s="61"/>
      <c r="AB10" s="61"/>
      <c r="AC10" s="61"/>
      <c r="AD10" s="2"/>
      <c r="AE10" s="2"/>
      <c r="AF10" s="2"/>
      <c r="AG10" s="2"/>
      <c r="AH10" s="5"/>
      <c r="AI10" s="5"/>
      <c r="AJ10" s="5"/>
      <c r="AK10" s="5"/>
      <c r="AL10" s="61">
        <f>データ!$U$6</f>
        <v>18963</v>
      </c>
      <c r="AM10" s="61"/>
      <c r="AN10" s="61"/>
      <c r="AO10" s="61"/>
      <c r="AP10" s="61"/>
      <c r="AQ10" s="61"/>
      <c r="AR10" s="61"/>
      <c r="AS10" s="61"/>
      <c r="AT10" s="51">
        <f>データ!$V$6</f>
        <v>122.47</v>
      </c>
      <c r="AU10" s="52"/>
      <c r="AV10" s="52"/>
      <c r="AW10" s="52"/>
      <c r="AX10" s="52"/>
      <c r="AY10" s="52"/>
      <c r="AZ10" s="52"/>
      <c r="BA10" s="52"/>
      <c r="BB10" s="53">
        <f>データ!$W$6</f>
        <v>154.84</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173843</v>
      </c>
      <c r="D6" s="34">
        <f t="shared" si="3"/>
        <v>46</v>
      </c>
      <c r="E6" s="34">
        <f t="shared" si="3"/>
        <v>1</v>
      </c>
      <c r="F6" s="34">
        <f t="shared" si="3"/>
        <v>0</v>
      </c>
      <c r="G6" s="34">
        <f t="shared" si="3"/>
        <v>1</v>
      </c>
      <c r="H6" s="34" t="str">
        <f t="shared" si="3"/>
        <v>石川県　志賀町</v>
      </c>
      <c r="I6" s="34" t="str">
        <f t="shared" si="3"/>
        <v>法適用</v>
      </c>
      <c r="J6" s="34" t="str">
        <f t="shared" si="3"/>
        <v>水道事業</v>
      </c>
      <c r="K6" s="34" t="str">
        <f t="shared" si="3"/>
        <v>末端給水事業</v>
      </c>
      <c r="L6" s="34" t="str">
        <f t="shared" si="3"/>
        <v>A6</v>
      </c>
      <c r="M6" s="34">
        <f t="shared" si="3"/>
        <v>0</v>
      </c>
      <c r="N6" s="35" t="str">
        <f t="shared" si="3"/>
        <v>-</v>
      </c>
      <c r="O6" s="35">
        <f t="shared" si="3"/>
        <v>84.93</v>
      </c>
      <c r="P6" s="35">
        <f t="shared" si="3"/>
        <v>89.82</v>
      </c>
      <c r="Q6" s="35">
        <f t="shared" si="3"/>
        <v>3448</v>
      </c>
      <c r="R6" s="35">
        <f t="shared" si="3"/>
        <v>21247</v>
      </c>
      <c r="S6" s="35">
        <f t="shared" si="3"/>
        <v>246.76</v>
      </c>
      <c r="T6" s="35">
        <f t="shared" si="3"/>
        <v>86.1</v>
      </c>
      <c r="U6" s="35">
        <f t="shared" si="3"/>
        <v>18963</v>
      </c>
      <c r="V6" s="35">
        <f t="shared" si="3"/>
        <v>122.47</v>
      </c>
      <c r="W6" s="35">
        <f t="shared" si="3"/>
        <v>154.84</v>
      </c>
      <c r="X6" s="36">
        <f>IF(X7="",NA(),X7)</f>
        <v>108.3</v>
      </c>
      <c r="Y6" s="36">
        <f t="shared" ref="Y6:AG6" si="4">IF(Y7="",NA(),Y7)</f>
        <v>112.98</v>
      </c>
      <c r="Z6" s="36">
        <f t="shared" si="4"/>
        <v>123.44</v>
      </c>
      <c r="AA6" s="36">
        <f t="shared" si="4"/>
        <v>127.09</v>
      </c>
      <c r="AB6" s="36">
        <f t="shared" si="4"/>
        <v>129.1</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1083.3699999999999</v>
      </c>
      <c r="AU6" s="36">
        <f t="shared" ref="AU6:BC6" si="6">IF(AU7="",NA(),AU7)</f>
        <v>1755.38</v>
      </c>
      <c r="AV6" s="36">
        <f t="shared" si="6"/>
        <v>992.9</v>
      </c>
      <c r="AW6" s="36">
        <f t="shared" si="6"/>
        <v>968.19</v>
      </c>
      <c r="AX6" s="36">
        <f t="shared" si="6"/>
        <v>1027.53</v>
      </c>
      <c r="AY6" s="36">
        <f t="shared" si="6"/>
        <v>915.5</v>
      </c>
      <c r="AZ6" s="36">
        <f t="shared" si="6"/>
        <v>963.24</v>
      </c>
      <c r="BA6" s="36">
        <f t="shared" si="6"/>
        <v>381.53</v>
      </c>
      <c r="BB6" s="36">
        <f t="shared" si="6"/>
        <v>391.54</v>
      </c>
      <c r="BC6" s="36">
        <f t="shared" si="6"/>
        <v>384.34</v>
      </c>
      <c r="BD6" s="35" t="str">
        <f>IF(BD7="","",IF(BD7="-","【-】","【"&amp;SUBSTITUTE(TEXT(BD7,"#,##0.00"),"-","△")&amp;"】"))</f>
        <v>【262.87】</v>
      </c>
      <c r="BE6" s="36">
        <f>IF(BE7="",NA(),BE7)</f>
        <v>410.47</v>
      </c>
      <c r="BF6" s="36">
        <f t="shared" ref="BF6:BN6" si="7">IF(BF7="",NA(),BF7)</f>
        <v>383.22</v>
      </c>
      <c r="BG6" s="36">
        <f t="shared" si="7"/>
        <v>359.7</v>
      </c>
      <c r="BH6" s="36">
        <f t="shared" si="7"/>
        <v>324.27</v>
      </c>
      <c r="BI6" s="36">
        <f t="shared" si="7"/>
        <v>293.83999999999997</v>
      </c>
      <c r="BJ6" s="36">
        <f t="shared" si="7"/>
        <v>404.78</v>
      </c>
      <c r="BK6" s="36">
        <f t="shared" si="7"/>
        <v>400.38</v>
      </c>
      <c r="BL6" s="36">
        <f t="shared" si="7"/>
        <v>393.27</v>
      </c>
      <c r="BM6" s="36">
        <f t="shared" si="7"/>
        <v>386.97</v>
      </c>
      <c r="BN6" s="36">
        <f t="shared" si="7"/>
        <v>380.58</v>
      </c>
      <c r="BO6" s="35" t="str">
        <f>IF(BO7="","",IF(BO7="-","【-】","【"&amp;SUBSTITUTE(TEXT(BO7,"#,##0.00"),"-","△")&amp;"】"))</f>
        <v>【270.87】</v>
      </c>
      <c r="BP6" s="36">
        <f>IF(BP7="",NA(),BP7)</f>
        <v>89.77</v>
      </c>
      <c r="BQ6" s="36">
        <f t="shared" ref="BQ6:BY6" si="8">IF(BQ7="",NA(),BQ7)</f>
        <v>94.03</v>
      </c>
      <c r="BR6" s="36">
        <f t="shared" si="8"/>
        <v>108.27</v>
      </c>
      <c r="BS6" s="36">
        <f t="shared" si="8"/>
        <v>115.35</v>
      </c>
      <c r="BT6" s="36">
        <f t="shared" si="8"/>
        <v>118.31</v>
      </c>
      <c r="BU6" s="36">
        <f t="shared" si="8"/>
        <v>98.07</v>
      </c>
      <c r="BV6" s="36">
        <f t="shared" si="8"/>
        <v>96.56</v>
      </c>
      <c r="BW6" s="36">
        <f t="shared" si="8"/>
        <v>100.47</v>
      </c>
      <c r="BX6" s="36">
        <f t="shared" si="8"/>
        <v>101.72</v>
      </c>
      <c r="BY6" s="36">
        <f t="shared" si="8"/>
        <v>102.38</v>
      </c>
      <c r="BZ6" s="35" t="str">
        <f>IF(BZ7="","",IF(BZ7="-","【-】","【"&amp;SUBSTITUTE(TEXT(BZ7,"#,##0.00"),"-","△")&amp;"】"))</f>
        <v>【105.59】</v>
      </c>
      <c r="CA6" s="36">
        <f>IF(CA7="",NA(),CA7)</f>
        <v>209.28</v>
      </c>
      <c r="CB6" s="36">
        <f t="shared" ref="CB6:CJ6" si="9">IF(CB7="",NA(),CB7)</f>
        <v>200.65</v>
      </c>
      <c r="CC6" s="36">
        <f t="shared" si="9"/>
        <v>174.74</v>
      </c>
      <c r="CD6" s="36">
        <f t="shared" si="9"/>
        <v>165.01</v>
      </c>
      <c r="CE6" s="36">
        <f t="shared" si="9"/>
        <v>161.47</v>
      </c>
      <c r="CF6" s="36">
        <f t="shared" si="9"/>
        <v>172.26</v>
      </c>
      <c r="CG6" s="36">
        <f t="shared" si="9"/>
        <v>177.14</v>
      </c>
      <c r="CH6" s="36">
        <f t="shared" si="9"/>
        <v>169.82</v>
      </c>
      <c r="CI6" s="36">
        <f t="shared" si="9"/>
        <v>168.2</v>
      </c>
      <c r="CJ6" s="36">
        <f t="shared" si="9"/>
        <v>168.67</v>
      </c>
      <c r="CK6" s="35" t="str">
        <f>IF(CK7="","",IF(CK7="-","【-】","【"&amp;SUBSTITUTE(TEXT(CK7,"#,##0.00"),"-","△")&amp;"】"))</f>
        <v>【163.27】</v>
      </c>
      <c r="CL6" s="36">
        <f>IF(CL7="",NA(),CL7)</f>
        <v>51</v>
      </c>
      <c r="CM6" s="36">
        <f t="shared" ref="CM6:CU6" si="10">IF(CM7="",NA(),CM7)</f>
        <v>50.7</v>
      </c>
      <c r="CN6" s="36">
        <f t="shared" si="10"/>
        <v>49.75</v>
      </c>
      <c r="CO6" s="36">
        <f t="shared" si="10"/>
        <v>45.37</v>
      </c>
      <c r="CP6" s="36">
        <f t="shared" si="10"/>
        <v>45.45</v>
      </c>
      <c r="CQ6" s="36">
        <f t="shared" si="10"/>
        <v>55.68</v>
      </c>
      <c r="CR6" s="36">
        <f t="shared" si="10"/>
        <v>55.64</v>
      </c>
      <c r="CS6" s="36">
        <f t="shared" si="10"/>
        <v>55.13</v>
      </c>
      <c r="CT6" s="36">
        <f t="shared" si="10"/>
        <v>54.77</v>
      </c>
      <c r="CU6" s="36">
        <f t="shared" si="10"/>
        <v>54.92</v>
      </c>
      <c r="CV6" s="35" t="str">
        <f>IF(CV7="","",IF(CV7="-","【-】","【"&amp;SUBSTITUTE(TEXT(CV7,"#,##0.00"),"-","△")&amp;"】"))</f>
        <v>【59.94】</v>
      </c>
      <c r="CW6" s="36">
        <f>IF(CW7="",NA(),CW7)</f>
        <v>87.2</v>
      </c>
      <c r="CX6" s="36">
        <f t="shared" ref="CX6:DF6" si="11">IF(CX7="",NA(),CX7)</f>
        <v>86.94</v>
      </c>
      <c r="CY6" s="36">
        <f t="shared" si="11"/>
        <v>86.85</v>
      </c>
      <c r="CZ6" s="36">
        <f t="shared" si="11"/>
        <v>86.84</v>
      </c>
      <c r="DA6" s="36">
        <f t="shared" si="11"/>
        <v>86.14</v>
      </c>
      <c r="DB6" s="36">
        <f t="shared" si="11"/>
        <v>83.18</v>
      </c>
      <c r="DC6" s="36">
        <f t="shared" si="11"/>
        <v>83.09</v>
      </c>
      <c r="DD6" s="36">
        <f t="shared" si="11"/>
        <v>83</v>
      </c>
      <c r="DE6" s="36">
        <f t="shared" si="11"/>
        <v>82.89</v>
      </c>
      <c r="DF6" s="36">
        <f t="shared" si="11"/>
        <v>82.66</v>
      </c>
      <c r="DG6" s="35" t="str">
        <f>IF(DG7="","",IF(DG7="-","【-】","【"&amp;SUBSTITUTE(TEXT(DG7,"#,##0.00"),"-","△")&amp;"】"))</f>
        <v>【90.22】</v>
      </c>
      <c r="DH6" s="36">
        <f>IF(DH7="",NA(),DH7)</f>
        <v>39.56</v>
      </c>
      <c r="DI6" s="36">
        <f t="shared" ref="DI6:DQ6" si="12">IF(DI7="",NA(),DI7)</f>
        <v>40.729999999999997</v>
      </c>
      <c r="DJ6" s="36">
        <f t="shared" si="12"/>
        <v>48.44</v>
      </c>
      <c r="DK6" s="36">
        <f t="shared" si="12"/>
        <v>49.86</v>
      </c>
      <c r="DL6" s="36">
        <f t="shared" si="12"/>
        <v>50.63</v>
      </c>
      <c r="DM6" s="36">
        <f t="shared" si="12"/>
        <v>38.07</v>
      </c>
      <c r="DN6" s="36">
        <f t="shared" si="12"/>
        <v>39.06</v>
      </c>
      <c r="DO6" s="36">
        <f t="shared" si="12"/>
        <v>46.66</v>
      </c>
      <c r="DP6" s="36">
        <f t="shared" si="12"/>
        <v>47.46</v>
      </c>
      <c r="DQ6" s="36">
        <f t="shared" si="12"/>
        <v>48.49</v>
      </c>
      <c r="DR6" s="35" t="str">
        <f>IF(DR7="","",IF(DR7="-","【-】","【"&amp;SUBSTITUTE(TEXT(DR7,"#,##0.00"),"-","△")&amp;"】"))</f>
        <v>【47.91】</v>
      </c>
      <c r="DS6" s="35">
        <f>IF(DS7="",NA(),DS7)</f>
        <v>0</v>
      </c>
      <c r="DT6" s="35">
        <f t="shared" ref="DT6:EB6" si="13">IF(DT7="",NA(),DT7)</f>
        <v>0</v>
      </c>
      <c r="DU6" s="36">
        <f t="shared" si="13"/>
        <v>5.51</v>
      </c>
      <c r="DV6" s="36">
        <f t="shared" si="13"/>
        <v>5.49</v>
      </c>
      <c r="DW6" s="36">
        <f t="shared" si="13"/>
        <v>17.91</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1.41</v>
      </c>
      <c r="EE6" s="36">
        <f t="shared" ref="EE6:EM6" si="14">IF(EE7="",NA(),EE7)</f>
        <v>1.24</v>
      </c>
      <c r="EF6" s="36">
        <f t="shared" si="14"/>
        <v>1</v>
      </c>
      <c r="EG6" s="36">
        <f t="shared" si="14"/>
        <v>1.01</v>
      </c>
      <c r="EH6" s="36">
        <f t="shared" si="14"/>
        <v>0.21</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173843</v>
      </c>
      <c r="D7" s="38">
        <v>46</v>
      </c>
      <c r="E7" s="38">
        <v>1</v>
      </c>
      <c r="F7" s="38">
        <v>0</v>
      </c>
      <c r="G7" s="38">
        <v>1</v>
      </c>
      <c r="H7" s="38" t="s">
        <v>105</v>
      </c>
      <c r="I7" s="38" t="s">
        <v>106</v>
      </c>
      <c r="J7" s="38" t="s">
        <v>107</v>
      </c>
      <c r="K7" s="38" t="s">
        <v>108</v>
      </c>
      <c r="L7" s="38" t="s">
        <v>109</v>
      </c>
      <c r="M7" s="38"/>
      <c r="N7" s="39" t="s">
        <v>110</v>
      </c>
      <c r="O7" s="39">
        <v>84.93</v>
      </c>
      <c r="P7" s="39">
        <v>89.82</v>
      </c>
      <c r="Q7" s="39">
        <v>3448</v>
      </c>
      <c r="R7" s="39">
        <v>21247</v>
      </c>
      <c r="S7" s="39">
        <v>246.76</v>
      </c>
      <c r="T7" s="39">
        <v>86.1</v>
      </c>
      <c r="U7" s="39">
        <v>18963</v>
      </c>
      <c r="V7" s="39">
        <v>122.47</v>
      </c>
      <c r="W7" s="39">
        <v>154.84</v>
      </c>
      <c r="X7" s="39">
        <v>108.3</v>
      </c>
      <c r="Y7" s="39">
        <v>112.98</v>
      </c>
      <c r="Z7" s="39">
        <v>123.44</v>
      </c>
      <c r="AA7" s="39">
        <v>127.09</v>
      </c>
      <c r="AB7" s="39">
        <v>129.1</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1083.3699999999999</v>
      </c>
      <c r="AU7" s="39">
        <v>1755.38</v>
      </c>
      <c r="AV7" s="39">
        <v>992.9</v>
      </c>
      <c r="AW7" s="39">
        <v>968.19</v>
      </c>
      <c r="AX7" s="39">
        <v>1027.53</v>
      </c>
      <c r="AY7" s="39">
        <v>915.5</v>
      </c>
      <c r="AZ7" s="39">
        <v>963.24</v>
      </c>
      <c r="BA7" s="39">
        <v>381.53</v>
      </c>
      <c r="BB7" s="39">
        <v>391.54</v>
      </c>
      <c r="BC7" s="39">
        <v>384.34</v>
      </c>
      <c r="BD7" s="39">
        <v>262.87</v>
      </c>
      <c r="BE7" s="39">
        <v>410.47</v>
      </c>
      <c r="BF7" s="39">
        <v>383.22</v>
      </c>
      <c r="BG7" s="39">
        <v>359.7</v>
      </c>
      <c r="BH7" s="39">
        <v>324.27</v>
      </c>
      <c r="BI7" s="39">
        <v>293.83999999999997</v>
      </c>
      <c r="BJ7" s="39">
        <v>404.78</v>
      </c>
      <c r="BK7" s="39">
        <v>400.38</v>
      </c>
      <c r="BL7" s="39">
        <v>393.27</v>
      </c>
      <c r="BM7" s="39">
        <v>386.97</v>
      </c>
      <c r="BN7" s="39">
        <v>380.58</v>
      </c>
      <c r="BO7" s="39">
        <v>270.87</v>
      </c>
      <c r="BP7" s="39">
        <v>89.77</v>
      </c>
      <c r="BQ7" s="39">
        <v>94.03</v>
      </c>
      <c r="BR7" s="39">
        <v>108.27</v>
      </c>
      <c r="BS7" s="39">
        <v>115.35</v>
      </c>
      <c r="BT7" s="39">
        <v>118.31</v>
      </c>
      <c r="BU7" s="39">
        <v>98.07</v>
      </c>
      <c r="BV7" s="39">
        <v>96.56</v>
      </c>
      <c r="BW7" s="39">
        <v>100.47</v>
      </c>
      <c r="BX7" s="39">
        <v>101.72</v>
      </c>
      <c r="BY7" s="39">
        <v>102.38</v>
      </c>
      <c r="BZ7" s="39">
        <v>105.59</v>
      </c>
      <c r="CA7" s="39">
        <v>209.28</v>
      </c>
      <c r="CB7" s="39">
        <v>200.65</v>
      </c>
      <c r="CC7" s="39">
        <v>174.74</v>
      </c>
      <c r="CD7" s="39">
        <v>165.01</v>
      </c>
      <c r="CE7" s="39">
        <v>161.47</v>
      </c>
      <c r="CF7" s="39">
        <v>172.26</v>
      </c>
      <c r="CG7" s="39">
        <v>177.14</v>
      </c>
      <c r="CH7" s="39">
        <v>169.82</v>
      </c>
      <c r="CI7" s="39">
        <v>168.2</v>
      </c>
      <c r="CJ7" s="39">
        <v>168.67</v>
      </c>
      <c r="CK7" s="39">
        <v>163.27000000000001</v>
      </c>
      <c r="CL7" s="39">
        <v>51</v>
      </c>
      <c r="CM7" s="39">
        <v>50.7</v>
      </c>
      <c r="CN7" s="39">
        <v>49.75</v>
      </c>
      <c r="CO7" s="39">
        <v>45.37</v>
      </c>
      <c r="CP7" s="39">
        <v>45.45</v>
      </c>
      <c r="CQ7" s="39">
        <v>55.68</v>
      </c>
      <c r="CR7" s="39">
        <v>55.64</v>
      </c>
      <c r="CS7" s="39">
        <v>55.13</v>
      </c>
      <c r="CT7" s="39">
        <v>54.77</v>
      </c>
      <c r="CU7" s="39">
        <v>54.92</v>
      </c>
      <c r="CV7" s="39">
        <v>59.94</v>
      </c>
      <c r="CW7" s="39">
        <v>87.2</v>
      </c>
      <c r="CX7" s="39">
        <v>86.94</v>
      </c>
      <c r="CY7" s="39">
        <v>86.85</v>
      </c>
      <c r="CZ7" s="39">
        <v>86.84</v>
      </c>
      <c r="DA7" s="39">
        <v>86.14</v>
      </c>
      <c r="DB7" s="39">
        <v>83.18</v>
      </c>
      <c r="DC7" s="39">
        <v>83.09</v>
      </c>
      <c r="DD7" s="39">
        <v>83</v>
      </c>
      <c r="DE7" s="39">
        <v>82.89</v>
      </c>
      <c r="DF7" s="39">
        <v>82.66</v>
      </c>
      <c r="DG7" s="39">
        <v>90.22</v>
      </c>
      <c r="DH7" s="39">
        <v>39.56</v>
      </c>
      <c r="DI7" s="39">
        <v>40.729999999999997</v>
      </c>
      <c r="DJ7" s="39">
        <v>48.44</v>
      </c>
      <c r="DK7" s="39">
        <v>49.86</v>
      </c>
      <c r="DL7" s="39">
        <v>50.63</v>
      </c>
      <c r="DM7" s="39">
        <v>38.07</v>
      </c>
      <c r="DN7" s="39">
        <v>39.06</v>
      </c>
      <c r="DO7" s="39">
        <v>46.66</v>
      </c>
      <c r="DP7" s="39">
        <v>47.46</v>
      </c>
      <c r="DQ7" s="39">
        <v>48.49</v>
      </c>
      <c r="DR7" s="39">
        <v>47.91</v>
      </c>
      <c r="DS7" s="39">
        <v>0</v>
      </c>
      <c r="DT7" s="39">
        <v>0</v>
      </c>
      <c r="DU7" s="39">
        <v>5.51</v>
      </c>
      <c r="DV7" s="39">
        <v>5.49</v>
      </c>
      <c r="DW7" s="39">
        <v>17.91</v>
      </c>
      <c r="DX7" s="39">
        <v>7.73</v>
      </c>
      <c r="DY7" s="39">
        <v>8.8699999999999992</v>
      </c>
      <c r="DZ7" s="39">
        <v>9.85</v>
      </c>
      <c r="EA7" s="39">
        <v>9.7100000000000009</v>
      </c>
      <c r="EB7" s="39">
        <v>12.79</v>
      </c>
      <c r="EC7" s="39">
        <v>15</v>
      </c>
      <c r="ED7" s="39">
        <v>1.41</v>
      </c>
      <c r="EE7" s="39">
        <v>1.24</v>
      </c>
      <c r="EF7" s="39">
        <v>1</v>
      </c>
      <c r="EG7" s="39">
        <v>1.01</v>
      </c>
      <c r="EH7" s="39">
        <v>0.21</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西花　真吾</cp:lastModifiedBy>
  <cp:lastPrinted>2018-02-08T01:16:20Z</cp:lastPrinted>
  <dcterms:created xsi:type="dcterms:W3CDTF">2017-12-25T01:27:29Z</dcterms:created>
  <dcterms:modified xsi:type="dcterms:W3CDTF">2018-02-22T05:35:28Z</dcterms:modified>
  <cp:category/>
</cp:coreProperties>
</file>