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0735\Desktop\【経営比較分析表】2016_173843_47_1718\"/>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<sst xmlns="http://schemas.openxmlformats.org/spreadsheetml/2006/main" count="240" uniqueCount="126">
  <si>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</si>
  <si>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</si>
  <si>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</si>
  <si>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</si>
  <si>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</si>
  <si>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</si>
  <si>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</si>
  <si>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</si>
  <si>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</si>
  <si>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</si>
  <si>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</si>
  <si>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</si>
  <si>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</si>
  <si>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</si>
  <si>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</si>
  <si>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</si>
  <si>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</si>
  <si>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</si>
  <si>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</si>
  <si>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</si>
  <si>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</si>
  <si>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</si>
  <si>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</si>
  <si>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</si>
  <si>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</si>
  <si>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</si>
  <si>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</si>
  <si>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</si>
  <si>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</si>
  <si>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</si>
  <si>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</si>
  <si>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</si>
  <si>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</si>
  <si>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</si>
  <si>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</si>
  <si>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</si>
  <si>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</si>
  <si>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</si>
  <si>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</si>
  <si>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</si>
  <si>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</si>
  <si>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</si>
  <si>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</si>
  <si>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</si>
  <si>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</si>
  <si>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</si>
  <si>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</si>
  <si>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</si>
  <si>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</si>
  <si>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</si>
  <si>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</si>
  <si>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</si>
  <si>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</si>
  <si>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</si>
  <si>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</si>
  <si>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</si>
  <si>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</si>
  <si>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</si>
  <si>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</si>
  <si>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</si>
  <si>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</si>
  <si>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</si>
  <si>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</si>
  <si>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</si>
  <si>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</si>
  <si>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</si>
  <si>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</si>
  <si>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</si>
  <si>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</si>
  <si>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</si>
  <si>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</si>
  <si>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</si>
  <si>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</si>
  <si>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</si>
  <si>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</si>
  <si>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</si>
  <si>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</si>
  <si>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</si>
  <si>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</si>
  <si>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</si>
  <si>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</si>
  <si>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</si>
  <si>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</si>
  <si>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</si>
  <si>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</si>
  <si>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</si>
  <si>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</si>
  <si>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</si>
  <si>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</si>
  <si>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</si>
  <si>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</si>
  <si>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</si>
  <si>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</si>
  <si>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</si>
  <si>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</si>
  <si>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</si>
  <si>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</si>
  <si>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</si>
  <si>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</si>
  <si>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</si>
  <si>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</si>
  <si>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</si>
  <si>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</si>
  <si>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</si>
  <si>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</si>
  <si>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</si>
  <si>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</si>
  <si>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</si>
  <si>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</si>
  <si>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</si>
  <si>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志賀町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</si>
  <si>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</si>
  <si>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</si>
  <si>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</si>
  <si>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</si>
  <si>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</si>
  <si>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</si>
  <si>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</si>
  <si>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</si>
  <si>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</si>
  <si>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</si>
  <si>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</si>
  <si>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</si>
  <si>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〇処理場施設及びマンホールポンプ場施設
　供用開始より耐用年数の経過した処理場の設備機器を、ストックマネジメント計画に基づき改修していく計画である。
〇管渠設備
　管渠設備に関しては現在のところ更新は考えていない。</t>
    <rPh sb="1" eb="3">
      <t>ショリ</t>
    </rPh>
    <rPh sb="3" eb="4">
      <t>ジョウ</t>
    </rPh>
    <rPh sb="4" eb="6">
      <t>シセツ</t>
    </rPh>
    <rPh sb="6" eb="7">
      <t>オヨ</t>
    </rPh>
    <rPh sb="16" eb="17">
      <t>ジョウ</t>
    </rPh>
    <rPh sb="17" eb="19">
      <t>シセツ</t>
    </rPh>
    <rPh sb="21" eb="23">
      <t>キョウヨウ</t>
    </rPh>
    <rPh sb="23" eb="25">
      <t>カイシ</t>
    </rPh>
    <rPh sb="27" eb="29">
      <t>タイヨウ</t>
    </rPh>
    <rPh sb="29" eb="31">
      <t>ネンスウ</t>
    </rPh>
    <rPh sb="32" eb="34">
      <t>ケイカ</t>
    </rPh>
    <rPh sb="36" eb="38">
      <t>ショリ</t>
    </rPh>
    <rPh sb="38" eb="39">
      <t>ジョウ</t>
    </rPh>
    <rPh sb="40" eb="42">
      <t>セツビ</t>
    </rPh>
    <rPh sb="42" eb="44">
      <t>キキ</t>
    </rPh>
    <rPh sb="56" eb="58">
      <t>ケイカク</t>
    </rPh>
    <rPh sb="59" eb="60">
      <t>モト</t>
    </rPh>
    <rPh sb="62" eb="64">
      <t>カイシュウ</t>
    </rPh>
    <rPh sb="68" eb="70">
      <t>ケイカク</t>
    </rPh>
    <rPh sb="77" eb="79">
      <t>カンキョ</t>
    </rPh>
    <rPh sb="79" eb="81">
      <t>セツビ</t>
    </rPh>
    <rPh sb="83" eb="85">
      <t>カンキョ</t>
    </rPh>
    <rPh sb="85" eb="87">
      <t>セツビ</t>
    </rPh>
    <rPh sb="88" eb="89">
      <t>カン</t>
    </rPh>
    <rPh sb="92" eb="94">
      <t>ゲンザイ</t>
    </rPh>
    <rPh sb="98" eb="100">
      <t>コウシン</t>
    </rPh>
    <rPh sb="101" eb="102">
      <t>カンガ</t>
    </rPh>
    <phoneticPr fontId="4"/>
  </si>
  <si>
    <t>　特環下水道事業は全て事業完了しており、また接続率もかなり高い地域である。しかしながら人口減少が避けられない処理区であるため、今後有収水量が減少し使用料収入は減少が推測される。
維持管理コストの削減が不可欠である。</t>
    <rPh sb="1" eb="2">
      <t>トク</t>
    </rPh>
    <rPh sb="2" eb="3">
      <t>カン</t>
    </rPh>
    <rPh sb="3" eb="6">
      <t>ゲスイドウ</t>
    </rPh>
    <rPh sb="6" eb="8">
      <t>ジギョウ</t>
    </rPh>
    <rPh sb="9" eb="10">
      <t>スベ</t>
    </rPh>
    <rPh sb="11" eb="13">
      <t>ジギョウ</t>
    </rPh>
    <rPh sb="13" eb="15">
      <t>カンリョウ</t>
    </rPh>
    <rPh sb="22" eb="24">
      <t>セツゾク</t>
    </rPh>
    <rPh sb="24" eb="25">
      <t>リツ</t>
    </rPh>
    <rPh sb="29" eb="30">
      <t>タカ</t>
    </rPh>
    <rPh sb="31" eb="33">
      <t>チイキ</t>
    </rPh>
    <rPh sb="43" eb="45">
      <t>ジンコウ</t>
    </rPh>
    <rPh sb="45" eb="46">
      <t>ゲン</t>
    </rPh>
    <rPh sb="46" eb="47">
      <t>ショウ</t>
    </rPh>
    <rPh sb="48" eb="49">
      <t>サ</t>
    </rPh>
    <rPh sb="54" eb="56">
      <t>ショリ</t>
    </rPh>
    <rPh sb="56" eb="57">
      <t>ク</t>
    </rPh>
    <rPh sb="63" eb="65">
      <t>コンゴ</t>
    </rPh>
    <rPh sb="65" eb="67">
      <t>ユウシュウ</t>
    </rPh>
    <rPh sb="67" eb="69">
      <t>スイリョウ</t>
    </rPh>
    <rPh sb="70" eb="72">
      <t>ゲンショウ</t>
    </rPh>
    <rPh sb="73" eb="76">
      <t>シヨウリョウ</t>
    </rPh>
    <rPh sb="76" eb="78">
      <t>シュウニュウ</t>
    </rPh>
    <rPh sb="79" eb="81">
      <t>ゲンショウ</t>
    </rPh>
    <rPh sb="82" eb="84">
      <t>スイソク</t>
    </rPh>
    <rPh sb="89" eb="91">
      <t>イジ</t>
    </rPh>
    <rPh sb="91" eb="93">
      <t>カンリ</t>
    </rPh>
    <rPh sb="97" eb="99">
      <t>サクゲン</t>
    </rPh>
    <rPh sb="100" eb="103">
      <t>フカケツ</t>
    </rPh>
    <phoneticPr fontId="4"/>
  </si>
  <si>
    <t xml:space="preserve">①収益的収支比率
　過去4年間は約70%台を維持しているが、将来的には人口減少による有収水量の減に伴う使用料収入の減少が推測される。水洗化率が９５％以上とこれ以上の接続増による収入増は見込めないだけに、維持管理経費の削減を図る必要がある。
④企業債残高対事業規模比率
　企業債残高のほとんどが公費負担分であり指数は低くなっている。過疎債の充当も多く、償還期間が短く、償還終了しているものが多くこれらも指数に影響していると思われる。
⑤経費回収率
　類型団体平均を維持しているが、汚水処理費のうち公費負担分以外は全て維持管理経費であるため、さらなる経費削減に努める。
⑥汚水処理原価
　将来的には有収水量が人口減少のために減少する見込みで数値は年々下降傾向に向かう。
⑦施設利用率
　有収水量減のため、今後の施設の利用状況や適性規模を考えると過大スペックとなる。しかしながら本特環施設は地理的に近隣処理区との統廃合が難しい。
⑧水洗化率
　本事業処理区においては水洗化率９５％以上に達している。
</t>
    <rPh sb="1" eb="3">
      <t>シュウエキ</t>
    </rPh>
    <rPh sb="3" eb="4">
      <t>テキ</t>
    </rPh>
    <rPh sb="4" eb="6">
      <t>シュウシ</t>
    </rPh>
    <rPh sb="6" eb="8">
      <t>ヒリツ</t>
    </rPh>
    <rPh sb="10" eb="12">
      <t>カコ</t>
    </rPh>
    <rPh sb="13" eb="15">
      <t>ネンカン</t>
    </rPh>
    <rPh sb="16" eb="17">
      <t>ヤク</t>
    </rPh>
    <rPh sb="20" eb="21">
      <t>ダイ</t>
    </rPh>
    <rPh sb="22" eb="24">
      <t>イジ</t>
    </rPh>
    <rPh sb="30" eb="33">
      <t>ショウライテキ</t>
    </rPh>
    <rPh sb="35" eb="37">
      <t>ジンコウ</t>
    </rPh>
    <rPh sb="37" eb="38">
      <t>ゲン</t>
    </rPh>
    <rPh sb="38" eb="39">
      <t>ショウ</t>
    </rPh>
    <rPh sb="42" eb="44">
      <t>ユウシュウ</t>
    </rPh>
    <rPh sb="44" eb="46">
      <t>スイリョウ</t>
    </rPh>
    <rPh sb="47" eb="48">
      <t>ゲン</t>
    </rPh>
    <rPh sb="49" eb="50">
      <t>トモナ</t>
    </rPh>
    <rPh sb="51" eb="54">
      <t>シヨウリョウ</t>
    </rPh>
    <rPh sb="54" eb="56">
      <t>シュウニュウ</t>
    </rPh>
    <rPh sb="57" eb="58">
      <t>ゲン</t>
    </rPh>
    <rPh sb="58" eb="59">
      <t>ショウ</t>
    </rPh>
    <rPh sb="60" eb="62">
      <t>スイソク</t>
    </rPh>
    <rPh sb="66" eb="69">
      <t>スイセンカ</t>
    </rPh>
    <rPh sb="69" eb="70">
      <t>リツ</t>
    </rPh>
    <rPh sb="74" eb="76">
      <t>イジョウ</t>
    </rPh>
    <rPh sb="79" eb="81">
      <t>イジョウ</t>
    </rPh>
    <rPh sb="82" eb="84">
      <t>セツゾク</t>
    </rPh>
    <rPh sb="84" eb="85">
      <t>ゾウ</t>
    </rPh>
    <rPh sb="88" eb="90">
      <t>シュウニュウ</t>
    </rPh>
    <rPh sb="90" eb="91">
      <t>ゾウ</t>
    </rPh>
    <rPh sb="92" eb="94">
      <t>ミコ</t>
    </rPh>
    <rPh sb="101" eb="103">
      <t>イジ</t>
    </rPh>
    <rPh sb="103" eb="105">
      <t>カンリ</t>
    </rPh>
    <rPh sb="105" eb="107">
      <t>ケイヒ</t>
    </rPh>
    <rPh sb="108" eb="110">
      <t>サクゲン</t>
    </rPh>
    <rPh sb="111" eb="112">
      <t>ハカ</t>
    </rPh>
    <rPh sb="113" eb="115">
      <t>ヒツヨウ</t>
    </rPh>
    <rPh sb="121" eb="123">
      <t>キギョウ</t>
    </rPh>
    <rPh sb="123" eb="124">
      <t>サイ</t>
    </rPh>
    <rPh sb="124" eb="126">
      <t>ザンダカ</t>
    </rPh>
    <rPh sb="126" eb="127">
      <t>タイ</t>
    </rPh>
    <rPh sb="127" eb="129">
      <t>ジギョウ</t>
    </rPh>
    <rPh sb="129" eb="131">
      <t>キボ</t>
    </rPh>
    <rPh sb="131" eb="133">
      <t>ヒリツ</t>
    </rPh>
    <rPh sb="135" eb="137">
      <t>キギョウ</t>
    </rPh>
    <rPh sb="137" eb="138">
      <t>サイ</t>
    </rPh>
    <rPh sb="138" eb="140">
      <t>ザンダカ</t>
    </rPh>
    <rPh sb="146" eb="148">
      <t>コウヒ</t>
    </rPh>
    <rPh sb="148" eb="150">
      <t>フタン</t>
    </rPh>
    <rPh sb="150" eb="151">
      <t>ブン</t>
    </rPh>
    <rPh sb="154" eb="156">
      <t>シスウ</t>
    </rPh>
    <rPh sb="157" eb="158">
      <t>ヒク</t>
    </rPh>
    <rPh sb="165" eb="167">
      <t>カソ</t>
    </rPh>
    <rPh sb="167" eb="168">
      <t>サイ</t>
    </rPh>
    <rPh sb="169" eb="171">
      <t>ジュウトウ</t>
    </rPh>
    <rPh sb="172" eb="173">
      <t>オオ</t>
    </rPh>
    <rPh sb="175" eb="177">
      <t>ショウカン</t>
    </rPh>
    <rPh sb="177" eb="179">
      <t>キカン</t>
    </rPh>
    <rPh sb="180" eb="181">
      <t>ミジカ</t>
    </rPh>
    <rPh sb="183" eb="185">
      <t>ショウカン</t>
    </rPh>
    <rPh sb="185" eb="187">
      <t>シュウリョウ</t>
    </rPh>
    <rPh sb="194" eb="195">
      <t>オオ</t>
    </rPh>
    <rPh sb="200" eb="202">
      <t>シスウ</t>
    </rPh>
    <rPh sb="203" eb="205">
      <t>エイキョウ</t>
    </rPh>
    <rPh sb="210" eb="211">
      <t>オモ</t>
    </rPh>
    <rPh sb="217" eb="219">
      <t>ケイヒ</t>
    </rPh>
    <rPh sb="219" eb="221">
      <t>カイシュウ</t>
    </rPh>
    <rPh sb="221" eb="222">
      <t>リツ</t>
    </rPh>
    <rPh sb="224" eb="226">
      <t>ルイケイ</t>
    </rPh>
    <rPh sb="226" eb="228">
      <t>ダンタイ</t>
    </rPh>
    <rPh sb="228" eb="230">
      <t>ヘイキン</t>
    </rPh>
    <rPh sb="231" eb="233">
      <t>イジ</t>
    </rPh>
    <rPh sb="239" eb="241">
      <t>オスイ</t>
    </rPh>
    <rPh sb="241" eb="243">
      <t>ショリ</t>
    </rPh>
    <rPh sb="243" eb="244">
      <t>ヒ</t>
    </rPh>
    <rPh sb="247" eb="249">
      <t>コウヒ</t>
    </rPh>
    <rPh sb="249" eb="251">
      <t>フタン</t>
    </rPh>
    <rPh sb="251" eb="252">
      <t>ブン</t>
    </rPh>
    <rPh sb="252" eb="254">
      <t>イガイ</t>
    </rPh>
    <rPh sb="255" eb="256">
      <t>スベ</t>
    </rPh>
    <rPh sb="257" eb="259">
      <t>イジ</t>
    </rPh>
    <rPh sb="259" eb="261">
      <t>カンリ</t>
    </rPh>
    <rPh sb="261" eb="263">
      <t>ケイヒ</t>
    </rPh>
    <rPh sb="273" eb="275">
      <t>ケイヒ</t>
    </rPh>
    <rPh sb="275" eb="277">
      <t>サクゲン</t>
    </rPh>
    <rPh sb="278" eb="279">
      <t>ツト</t>
    </rPh>
    <rPh sb="284" eb="286">
      <t>オスイ</t>
    </rPh>
    <rPh sb="286" eb="288">
      <t>ショリ</t>
    </rPh>
    <rPh sb="288" eb="290">
      <t>ゲンカ</t>
    </rPh>
    <rPh sb="292" eb="295">
      <t>ショウライテキ</t>
    </rPh>
    <rPh sb="297" eb="299">
      <t>ユウシュウ</t>
    </rPh>
    <rPh sb="299" eb="301">
      <t>スイリョウ</t>
    </rPh>
    <rPh sb="302" eb="304">
      <t>ジンコウ</t>
    </rPh>
    <rPh sb="304" eb="305">
      <t>ゲン</t>
    </rPh>
    <rPh sb="305" eb="306">
      <t>ショウ</t>
    </rPh>
    <rPh sb="310" eb="311">
      <t>ゲン</t>
    </rPh>
    <rPh sb="311" eb="312">
      <t>ショウ</t>
    </rPh>
    <rPh sb="314" eb="316">
      <t>ミコ</t>
    </rPh>
    <rPh sb="318" eb="320">
      <t>スウチ</t>
    </rPh>
    <rPh sb="321" eb="323">
      <t>ネンネン</t>
    </rPh>
    <rPh sb="323" eb="325">
      <t>カコウ</t>
    </rPh>
    <rPh sb="325" eb="327">
      <t>ケイコウ</t>
    </rPh>
    <rPh sb="328" eb="329">
      <t>ム</t>
    </rPh>
    <rPh sb="334" eb="336">
      <t>シセツ</t>
    </rPh>
    <rPh sb="336" eb="339">
      <t>リヨウリツ</t>
    </rPh>
    <rPh sb="341" eb="343">
      <t>ユウシュウ</t>
    </rPh>
    <rPh sb="343" eb="345">
      <t>スイリョウ</t>
    </rPh>
    <rPh sb="345" eb="346">
      <t>ゲン</t>
    </rPh>
    <rPh sb="350" eb="352">
      <t>コンゴ</t>
    </rPh>
    <rPh sb="353" eb="355">
      <t>シセツ</t>
    </rPh>
    <rPh sb="356" eb="358">
      <t>リヨウ</t>
    </rPh>
    <rPh sb="358" eb="360">
      <t>ジョウキョウ</t>
    </rPh>
    <rPh sb="361" eb="363">
      <t>テキセイ</t>
    </rPh>
    <rPh sb="363" eb="365">
      <t>キボ</t>
    </rPh>
    <rPh sb="366" eb="367">
      <t>カンガ</t>
    </rPh>
    <rPh sb="370" eb="372">
      <t>カダイ</t>
    </rPh>
    <rPh sb="386" eb="387">
      <t>ホン</t>
    </rPh>
    <rPh sb="387" eb="388">
      <t>トク</t>
    </rPh>
    <rPh sb="388" eb="389">
      <t>カン</t>
    </rPh>
    <rPh sb="389" eb="391">
      <t>シセツ</t>
    </rPh>
    <rPh sb="392" eb="395">
      <t>チリテキ</t>
    </rPh>
    <rPh sb="396" eb="398">
      <t>キンリン</t>
    </rPh>
    <rPh sb="398" eb="400">
      <t>ショリ</t>
    </rPh>
    <rPh sb="400" eb="401">
      <t>ク</t>
    </rPh>
    <rPh sb="403" eb="406">
      <t>トウハイゴウ</t>
    </rPh>
    <rPh sb="407" eb="408">
      <t>ムズカ</t>
    </rPh>
    <rPh sb="413" eb="416">
      <t>スイセンカ</t>
    </rPh>
    <rPh sb="416" eb="417">
      <t>リツ</t>
    </rPh>
    <rPh sb="419" eb="420">
      <t>ホン</t>
    </rPh>
    <rPh sb="420" eb="422">
      <t>ジギョウ</t>
    </rPh>
    <rPh sb="422" eb="424">
      <t>ショリ</t>
    </rPh>
    <rPh sb="424" eb="425">
      <t>ク</t>
    </rPh>
    <rPh sb="430" eb="433">
      <t>スイセンカ</t>
    </rPh>
    <rPh sb="433" eb="434">
      <t>リツ</t>
    </rPh>
    <rPh sb="437" eb="439">
      <t>イジョウ</t>
    </rPh>
    <rPh sb="440" eb="441">
      <t>タッ</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</si>
</sst>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1977376"/>
        <c:axId val="142317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41977376"/>
        <c:axId val="142317656"/>
      </c:lineChart>
      <c:dateAx>
        <c:axId val="141977376"/>
        <c:scaling>
          <c:orientation val="minMax"/>
        </c:scaling>
        <c:delete val="1"/>
        <c:axPos val="b"/>
        <c:numFmt formatCode="ge" sourceLinked="1"/>
        <c:majorTickMark val="none"/>
        <c:minorTickMark val="none"/>
        <c:tickLblPos val="none"/>
        <c:crossAx val="142317656"/>
        <c:crosses val="autoZero"/>
        <c:auto val="1"/>
        <c:lblOffset val="100"/>
        <c:baseTimeUnit val="years"/>
      </c:dateAx>
      <c:valAx>
        <c:axId val="142317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97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45.74</c:v>
                </c:pt>
                <c:pt idx="1">
                  <c:v>45.74</c:v>
                </c:pt>
                <c:pt idx="2">
                  <c:v>49.26</c:v>
                </c:pt>
                <c:pt idx="3">
                  <c:v>35.57</c:v>
                </c:pt>
                <c:pt idx="4">
                  <c:v>36.909999999999997</c:v>
                </c:pt>
              </c:numCache>
            </c:numRef>
          </c:val>
        </c:ser>
        <c:dLbls>
          <c:showLegendKey val="0"/>
          <c:showVal val="0"/>
          <c:showCatName val="0"/>
          <c:showSerName val="0"/>
          <c:showPercent val="0"/>
          <c:showBubbleSize val="0"/>
        </c:dLbls>
        <c:gapWidth val="150"/>
        <c:axId val="143291488"/>
        <c:axId val="143291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43.58</c:v>
                </c:pt>
                <c:pt idx="3">
                  <c:v>41.35</c:v>
                </c:pt>
                <c:pt idx="4">
                  <c:v>42.9</c:v>
                </c:pt>
              </c:numCache>
            </c:numRef>
          </c:val>
          <c:smooth val="0"/>
        </c:ser>
        <c:dLbls>
          <c:showLegendKey val="0"/>
          <c:showVal val="0"/>
          <c:showCatName val="0"/>
          <c:showSerName val="0"/>
          <c:showPercent val="0"/>
          <c:showBubbleSize val="0"/>
        </c:dLbls>
        <c:marker val="1"/>
        <c:smooth val="0"/>
        <c:axId val="143291488"/>
        <c:axId val="143291880"/>
      </c:lineChart>
      <c:dateAx>
        <c:axId val="143291488"/>
        <c:scaling>
          <c:orientation val="minMax"/>
        </c:scaling>
        <c:delete val="1"/>
        <c:axPos val="b"/>
        <c:numFmt formatCode="ge" sourceLinked="1"/>
        <c:majorTickMark val="none"/>
        <c:minorTickMark val="none"/>
        <c:tickLblPos val="none"/>
        <c:crossAx val="143291880"/>
        <c:crosses val="autoZero"/>
        <c:auto val="1"/>
        <c:lblOffset val="100"/>
        <c:baseTimeUnit val="years"/>
      </c:dateAx>
      <c:valAx>
        <c:axId val="143291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29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93.53</c:v>
                </c:pt>
                <c:pt idx="1">
                  <c:v>91.73</c:v>
                </c:pt>
                <c:pt idx="2">
                  <c:v>94.05</c:v>
                </c:pt>
                <c:pt idx="3">
                  <c:v>94.61</c:v>
                </c:pt>
                <c:pt idx="4">
                  <c:v>96.62</c:v>
                </c:pt>
              </c:numCache>
            </c:numRef>
          </c:val>
        </c:ser>
        <c:dLbls>
          <c:showLegendKey val="0"/>
          <c:showVal val="0"/>
          <c:showCatName val="0"/>
          <c:showSerName val="0"/>
          <c:showPercent val="0"/>
          <c:showBubbleSize val="0"/>
        </c:dLbls>
        <c:gapWidth val="150"/>
        <c:axId val="143293056"/>
        <c:axId val="143293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82.35</c:v>
                </c:pt>
                <c:pt idx="3">
                  <c:v>82.9</c:v>
                </c:pt>
                <c:pt idx="4">
                  <c:v>83.5</c:v>
                </c:pt>
              </c:numCache>
            </c:numRef>
          </c:val>
          <c:smooth val="0"/>
        </c:ser>
        <c:dLbls>
          <c:showLegendKey val="0"/>
          <c:showVal val="0"/>
          <c:showCatName val="0"/>
          <c:showSerName val="0"/>
          <c:showPercent val="0"/>
          <c:showBubbleSize val="0"/>
        </c:dLbls>
        <c:marker val="1"/>
        <c:smooth val="0"/>
        <c:axId val="143293056"/>
        <c:axId val="143293448"/>
      </c:lineChart>
      <c:dateAx>
        <c:axId val="143293056"/>
        <c:scaling>
          <c:orientation val="minMax"/>
        </c:scaling>
        <c:delete val="1"/>
        <c:axPos val="b"/>
        <c:numFmt formatCode="ge" sourceLinked="1"/>
        <c:majorTickMark val="none"/>
        <c:minorTickMark val="none"/>
        <c:tickLblPos val="none"/>
        <c:crossAx val="143293448"/>
        <c:crosses val="autoZero"/>
        <c:auto val="1"/>
        <c:lblOffset val="100"/>
        <c:baseTimeUnit val="years"/>
      </c:dateAx>
      <c:valAx>
        <c:axId val="143293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29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72.09</c:v>
                </c:pt>
                <c:pt idx="1">
                  <c:v>71.48</c:v>
                </c:pt>
                <c:pt idx="2">
                  <c:v>71.23</c:v>
                </c:pt>
                <c:pt idx="3">
                  <c:v>73.150000000000006</c:v>
                </c:pt>
                <c:pt idx="4">
                  <c:v>73.36</c:v>
                </c:pt>
              </c:numCache>
            </c:numRef>
          </c:val>
        </c:ser>
        <c:dLbls>
          <c:showLegendKey val="0"/>
          <c:showVal val="0"/>
          <c:showCatName val="0"/>
          <c:showSerName val="0"/>
          <c:showPercent val="0"/>
          <c:showBubbleSize val="0"/>
        </c:dLbls>
        <c:gapWidth val="150"/>
        <c:axId val="142822688"/>
        <c:axId val="14283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2822688"/>
        <c:axId val="142835360"/>
      </c:lineChart>
      <c:dateAx>
        <c:axId val="142822688"/>
        <c:scaling>
          <c:orientation val="minMax"/>
        </c:scaling>
        <c:delete val="1"/>
        <c:axPos val="b"/>
        <c:numFmt formatCode="ge" sourceLinked="1"/>
        <c:majorTickMark val="none"/>
        <c:minorTickMark val="none"/>
        <c:tickLblPos val="none"/>
        <c:crossAx val="142835360"/>
        <c:crosses val="autoZero"/>
        <c:auto val="1"/>
        <c:lblOffset val="100"/>
        <c:baseTimeUnit val="years"/>
      </c:dateAx>
      <c:valAx>
        <c:axId val="14283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82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193264"/>
        <c:axId val="14319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193264"/>
        <c:axId val="143193648"/>
      </c:lineChart>
      <c:dateAx>
        <c:axId val="143193264"/>
        <c:scaling>
          <c:orientation val="minMax"/>
        </c:scaling>
        <c:delete val="1"/>
        <c:axPos val="b"/>
        <c:numFmt formatCode="ge" sourceLinked="1"/>
        <c:majorTickMark val="none"/>
        <c:minorTickMark val="none"/>
        <c:tickLblPos val="none"/>
        <c:crossAx val="143193648"/>
        <c:crosses val="autoZero"/>
        <c:auto val="1"/>
        <c:lblOffset val="100"/>
        <c:baseTimeUnit val="years"/>
      </c:dateAx>
      <c:valAx>
        <c:axId val="14319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19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260208"/>
        <c:axId val="143213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260208"/>
        <c:axId val="143213512"/>
      </c:lineChart>
      <c:dateAx>
        <c:axId val="143260208"/>
        <c:scaling>
          <c:orientation val="minMax"/>
        </c:scaling>
        <c:delete val="1"/>
        <c:axPos val="b"/>
        <c:numFmt formatCode="ge" sourceLinked="1"/>
        <c:majorTickMark val="none"/>
        <c:minorTickMark val="none"/>
        <c:tickLblPos val="none"/>
        <c:crossAx val="143213512"/>
        <c:crosses val="autoZero"/>
        <c:auto val="1"/>
        <c:lblOffset val="100"/>
        <c:baseTimeUnit val="years"/>
      </c:dateAx>
      <c:valAx>
        <c:axId val="143213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26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214688"/>
        <c:axId val="143215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214688"/>
        <c:axId val="143215080"/>
      </c:lineChart>
      <c:dateAx>
        <c:axId val="143214688"/>
        <c:scaling>
          <c:orientation val="minMax"/>
        </c:scaling>
        <c:delete val="1"/>
        <c:axPos val="b"/>
        <c:numFmt formatCode="ge" sourceLinked="1"/>
        <c:majorTickMark val="none"/>
        <c:minorTickMark val="none"/>
        <c:tickLblPos val="none"/>
        <c:crossAx val="143215080"/>
        <c:crosses val="autoZero"/>
        <c:auto val="1"/>
        <c:lblOffset val="100"/>
        <c:baseTimeUnit val="years"/>
      </c:dateAx>
      <c:valAx>
        <c:axId val="143215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21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216256"/>
        <c:axId val="143216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216256"/>
        <c:axId val="143216648"/>
      </c:lineChart>
      <c:dateAx>
        <c:axId val="143216256"/>
        <c:scaling>
          <c:orientation val="minMax"/>
        </c:scaling>
        <c:delete val="1"/>
        <c:axPos val="b"/>
        <c:numFmt formatCode="ge" sourceLinked="1"/>
        <c:majorTickMark val="none"/>
        <c:minorTickMark val="none"/>
        <c:tickLblPos val="none"/>
        <c:crossAx val="143216648"/>
        <c:crosses val="autoZero"/>
        <c:auto val="1"/>
        <c:lblOffset val="100"/>
        <c:baseTimeUnit val="years"/>
      </c:dateAx>
      <c:valAx>
        <c:axId val="143216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21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formatCode="#,##0.00;&quot;△&quot;#,##0.00;&quot;-&quot;">
                  <c:v>2701.68</c:v>
                </c:pt>
                <c:pt idx="1">
                  <c:v>0</c:v>
                </c:pt>
                <c:pt idx="2">
                  <c:v>0</c:v>
                </c:pt>
                <c:pt idx="3" formatCode="#,##0.00;&quot;△&quot;#,##0.00;&quot;-&quot;">
                  <c:v>107.53</c:v>
                </c:pt>
                <c:pt idx="4" formatCode="#,##0.00;&quot;△&quot;#,##0.00;&quot;-&quot;">
                  <c:v>478.72</c:v>
                </c:pt>
              </c:numCache>
            </c:numRef>
          </c:val>
        </c:ser>
        <c:dLbls>
          <c:showLegendKey val="0"/>
          <c:showVal val="0"/>
          <c:showCatName val="0"/>
          <c:showSerName val="0"/>
          <c:showPercent val="0"/>
          <c:showBubbleSize val="0"/>
        </c:dLbls>
        <c:gapWidth val="150"/>
        <c:axId val="142916904"/>
        <c:axId val="14291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42916904"/>
        <c:axId val="142917296"/>
      </c:lineChart>
      <c:dateAx>
        <c:axId val="142916904"/>
        <c:scaling>
          <c:orientation val="minMax"/>
        </c:scaling>
        <c:delete val="1"/>
        <c:axPos val="b"/>
        <c:numFmt formatCode="ge" sourceLinked="1"/>
        <c:majorTickMark val="none"/>
        <c:minorTickMark val="none"/>
        <c:tickLblPos val="none"/>
        <c:crossAx val="142917296"/>
        <c:crosses val="autoZero"/>
        <c:auto val="1"/>
        <c:lblOffset val="100"/>
        <c:baseTimeUnit val="years"/>
      </c:dateAx>
      <c:valAx>
        <c:axId val="14291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916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34.43</c:v>
                </c:pt>
                <c:pt idx="1">
                  <c:v>74.150000000000006</c:v>
                </c:pt>
                <c:pt idx="2">
                  <c:v>71.48</c:v>
                </c:pt>
                <c:pt idx="3">
                  <c:v>65.53</c:v>
                </c:pt>
                <c:pt idx="4">
                  <c:v>76.290000000000006</c:v>
                </c:pt>
              </c:numCache>
            </c:numRef>
          </c:val>
        </c:ser>
        <c:dLbls>
          <c:showLegendKey val="0"/>
          <c:showVal val="0"/>
          <c:showCatName val="0"/>
          <c:showSerName val="0"/>
          <c:showPercent val="0"/>
          <c:showBubbleSize val="0"/>
        </c:dLbls>
        <c:gapWidth val="150"/>
        <c:axId val="142918472"/>
        <c:axId val="14291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66.56</c:v>
                </c:pt>
                <c:pt idx="3">
                  <c:v>66.22</c:v>
                </c:pt>
                <c:pt idx="4">
                  <c:v>69.87</c:v>
                </c:pt>
              </c:numCache>
            </c:numRef>
          </c:val>
          <c:smooth val="0"/>
        </c:ser>
        <c:dLbls>
          <c:showLegendKey val="0"/>
          <c:showVal val="0"/>
          <c:showCatName val="0"/>
          <c:showSerName val="0"/>
          <c:showPercent val="0"/>
          <c:showBubbleSize val="0"/>
        </c:dLbls>
        <c:marker val="1"/>
        <c:smooth val="0"/>
        <c:axId val="142918472"/>
        <c:axId val="142918864"/>
      </c:lineChart>
      <c:dateAx>
        <c:axId val="142918472"/>
        <c:scaling>
          <c:orientation val="minMax"/>
        </c:scaling>
        <c:delete val="1"/>
        <c:axPos val="b"/>
        <c:numFmt formatCode="ge" sourceLinked="1"/>
        <c:majorTickMark val="none"/>
        <c:minorTickMark val="none"/>
        <c:tickLblPos val="none"/>
        <c:crossAx val="142918864"/>
        <c:crosses val="autoZero"/>
        <c:auto val="1"/>
        <c:lblOffset val="100"/>
        <c:baseTimeUnit val="years"/>
      </c:dateAx>
      <c:valAx>
        <c:axId val="14291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91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491.8</c:v>
                </c:pt>
                <c:pt idx="1">
                  <c:v>228.67</c:v>
                </c:pt>
                <c:pt idx="2">
                  <c:v>245.99</c:v>
                </c:pt>
                <c:pt idx="3">
                  <c:v>268.74</c:v>
                </c:pt>
                <c:pt idx="4">
                  <c:v>231.01</c:v>
                </c:pt>
              </c:numCache>
            </c:numRef>
          </c:val>
        </c:ser>
        <c:dLbls>
          <c:showLegendKey val="0"/>
          <c:showVal val="0"/>
          <c:showCatName val="0"/>
          <c:showSerName val="0"/>
          <c:showPercent val="0"/>
          <c:showBubbleSize val="0"/>
        </c:dLbls>
        <c:gapWidth val="150"/>
        <c:axId val="142920040"/>
        <c:axId val="143290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244.29</c:v>
                </c:pt>
                <c:pt idx="3">
                  <c:v>246.72</c:v>
                </c:pt>
                <c:pt idx="4">
                  <c:v>234.96</c:v>
                </c:pt>
              </c:numCache>
            </c:numRef>
          </c:val>
          <c:smooth val="0"/>
        </c:ser>
        <c:dLbls>
          <c:showLegendKey val="0"/>
          <c:showVal val="0"/>
          <c:showCatName val="0"/>
          <c:showSerName val="0"/>
          <c:showPercent val="0"/>
          <c:showBubbleSize val="0"/>
        </c:dLbls>
        <c:marker val="1"/>
        <c:smooth val="0"/>
        <c:axId val="142920040"/>
        <c:axId val="143290312"/>
      </c:lineChart>
      <c:dateAx>
        <c:axId val="142920040"/>
        <c:scaling>
          <c:orientation val="minMax"/>
        </c:scaling>
        <c:delete val="1"/>
        <c:axPos val="b"/>
        <c:numFmt formatCode="ge" sourceLinked="1"/>
        <c:majorTickMark val="none"/>
        <c:minorTickMark val="none"/>
        <c:tickLblPos val="none"/>
        <c:crossAx val="143290312"/>
        <c:crosses val="autoZero"/>
        <c:auto val="1"/>
        <c:lblOffset val="100"/>
        <c:baseTimeUnit val="years"/>
      </c:dateAx>
      <c:valAx>
        <c:axId val="143290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920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0"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石川県　志賀町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122</v>
      </c>
      <c r="AE8" s="73"/>
      <c r="AF8" s="73"/>
      <c r="AG8" s="73"/>
      <c r="AH8" s="73"/>
      <c r="AI8" s="73"/>
      <c r="AJ8" s="73"/>
      <c r="AK8" s="4"/>
      <c r="AL8" s="67">
        <f>データ!S6</f>
        <v>21247</v>
      </c>
      <c r="AM8" s="67"/>
      <c r="AN8" s="67"/>
      <c r="AO8" s="67"/>
      <c r="AP8" s="67"/>
      <c r="AQ8" s="67"/>
      <c r="AR8" s="67"/>
      <c r="AS8" s="67"/>
      <c r="AT8" s="66">
        <f>データ!T6</f>
        <v>246.76</v>
      </c>
      <c r="AU8" s="66"/>
      <c r="AV8" s="66"/>
      <c r="AW8" s="66"/>
      <c r="AX8" s="66"/>
      <c r="AY8" s="66"/>
      <c r="AZ8" s="66"/>
      <c r="BA8" s="66"/>
      <c r="BB8" s="66">
        <f>データ!U6</f>
        <v>86.1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6.59</v>
      </c>
      <c r="Q10" s="66"/>
      <c r="R10" s="66"/>
      <c r="S10" s="66"/>
      <c r="T10" s="66"/>
      <c r="U10" s="66"/>
      <c r="V10" s="66"/>
      <c r="W10" s="66">
        <f>データ!Q6</f>
        <v>102.08</v>
      </c>
      <c r="X10" s="66"/>
      <c r="Y10" s="66"/>
      <c r="Z10" s="66"/>
      <c r="AA10" s="66"/>
      <c r="AB10" s="66"/>
      <c r="AC10" s="66"/>
      <c r="AD10" s="67">
        <f>データ!R6</f>
        <v>3240</v>
      </c>
      <c r="AE10" s="67"/>
      <c r="AF10" s="67"/>
      <c r="AG10" s="67"/>
      <c r="AH10" s="67"/>
      <c r="AI10" s="67"/>
      <c r="AJ10" s="67"/>
      <c r="AK10" s="2"/>
      <c r="AL10" s="67">
        <f>データ!V6</f>
        <v>1391</v>
      </c>
      <c r="AM10" s="67"/>
      <c r="AN10" s="67"/>
      <c r="AO10" s="67"/>
      <c r="AP10" s="67"/>
      <c r="AQ10" s="67"/>
      <c r="AR10" s="67"/>
      <c r="AS10" s="67"/>
      <c r="AT10" s="66">
        <f>データ!W6</f>
        <v>0.57999999999999996</v>
      </c>
      <c r="AU10" s="66"/>
      <c r="AV10" s="66"/>
      <c r="AW10" s="66"/>
      <c r="AX10" s="66"/>
      <c r="AY10" s="66"/>
      <c r="AZ10" s="66"/>
      <c r="BA10" s="66"/>
      <c r="BB10" s="66">
        <f>データ!X6</f>
        <v>2398.2800000000002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173843</v>
      </c>
      <c r="D6" s="33">
        <f t="shared" si="3"/>
        <v>47</v>
      </c>
      <c r="E6" s="33">
        <f t="shared" si="3"/>
        <v>17</v>
      </c>
      <c r="F6" s="33">
        <f t="shared" si="3"/>
        <v>4</v>
      </c>
      <c r="G6" s="33">
        <f t="shared" si="3"/>
        <v>0</v>
      </c>
      <c r="H6" s="33" t="str">
        <f t="shared" si="3"/>
        <v>石川県　志賀町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6.59</v>
      </c>
      <c r="Q6" s="34">
        <f t="shared" si="3"/>
        <v>102.08</v>
      </c>
      <c r="R6" s="34">
        <f t="shared" si="3"/>
        <v>3240</v>
      </c>
      <c r="S6" s="34">
        <f t="shared" si="3"/>
        <v>21247</v>
      </c>
      <c r="T6" s="34">
        <f t="shared" si="3"/>
        <v>246.76</v>
      </c>
      <c r="U6" s="34">
        <f t="shared" si="3"/>
        <v>86.1</v>
      </c>
      <c r="V6" s="34">
        <f t="shared" si="3"/>
        <v>1391</v>
      </c>
      <c r="W6" s="34">
        <f t="shared" si="3"/>
        <v>0.57999999999999996</v>
      </c>
      <c r="X6" s="34">
        <f t="shared" si="3"/>
        <v>2398.2800000000002</v>
      </c>
      <c r="Y6" s="35">
        <f>IF(Y7="",NA(),Y7)</f>
        <v>72.09</v>
      </c>
      <c r="Z6" s="35">
        <f t="shared" ref="Z6:AH6" si="4">IF(Z7="",NA(),Z7)</f>
        <v>71.48</v>
      </c>
      <c r="AA6" s="35">
        <f t="shared" si="4"/>
        <v>71.23</v>
      </c>
      <c r="AB6" s="35">
        <f t="shared" si="4"/>
        <v>73.150000000000006</v>
      </c>
      <c r="AC6" s="35">
        <f t="shared" si="4"/>
        <v>73.36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2701.68</v>
      </c>
      <c r="BG6" s="34">
        <f t="shared" ref="BG6:BO6" si="7">IF(BG7="",NA(),BG7)</f>
        <v>0</v>
      </c>
      <c r="BH6" s="34">
        <f t="shared" si="7"/>
        <v>0</v>
      </c>
      <c r="BI6" s="35">
        <f t="shared" si="7"/>
        <v>107.53</v>
      </c>
      <c r="BJ6" s="35">
        <f t="shared" si="7"/>
        <v>478.72</v>
      </c>
      <c r="BK6" s="35">
        <f t="shared" si="7"/>
        <v>1716.82</v>
      </c>
      <c r="BL6" s="35">
        <f t="shared" si="7"/>
        <v>1554.05</v>
      </c>
      <c r="BM6" s="35">
        <f t="shared" si="7"/>
        <v>1436</v>
      </c>
      <c r="BN6" s="35">
        <f t="shared" si="7"/>
        <v>1434.89</v>
      </c>
      <c r="BO6" s="35">
        <f t="shared" si="7"/>
        <v>1298.9100000000001</v>
      </c>
      <c r="BP6" s="34" t="str">
        <f>IF(BP7="","",IF(BP7="-","【-】","【"&amp;SUBSTITUTE(TEXT(BP7,"#,##0.00"),"-","△")&amp;"】"))</f>
        <v>【1,348.09】</v>
      </c>
      <c r="BQ6" s="35">
        <f>IF(BQ7="",NA(),BQ7)</f>
        <v>34.43</v>
      </c>
      <c r="BR6" s="35">
        <f t="shared" ref="BR6:BZ6" si="8">IF(BR7="",NA(),BR7)</f>
        <v>74.150000000000006</v>
      </c>
      <c r="BS6" s="35">
        <f t="shared" si="8"/>
        <v>71.48</v>
      </c>
      <c r="BT6" s="35">
        <f t="shared" si="8"/>
        <v>65.53</v>
      </c>
      <c r="BU6" s="35">
        <f t="shared" si="8"/>
        <v>76.290000000000006</v>
      </c>
      <c r="BV6" s="35">
        <f t="shared" si="8"/>
        <v>51.73</v>
      </c>
      <c r="BW6" s="35">
        <f t="shared" si="8"/>
        <v>53.01</v>
      </c>
      <c r="BX6" s="35">
        <f t="shared" si="8"/>
        <v>66.56</v>
      </c>
      <c r="BY6" s="35">
        <f t="shared" si="8"/>
        <v>66.22</v>
      </c>
      <c r="BZ6" s="35">
        <f t="shared" si="8"/>
        <v>69.87</v>
      </c>
      <c r="CA6" s="34" t="str">
        <f>IF(CA7="","",IF(CA7="-","【-】","【"&amp;SUBSTITUTE(TEXT(CA7,"#,##0.00"),"-","△")&amp;"】"))</f>
        <v>【69.80】</v>
      </c>
      <c r="CB6" s="35">
        <f>IF(CB7="",NA(),CB7)</f>
        <v>491.8</v>
      </c>
      <c r="CC6" s="35">
        <f t="shared" ref="CC6:CK6" si="9">IF(CC7="",NA(),CC7)</f>
        <v>228.67</v>
      </c>
      <c r="CD6" s="35">
        <f t="shared" si="9"/>
        <v>245.99</v>
      </c>
      <c r="CE6" s="35">
        <f t="shared" si="9"/>
        <v>268.74</v>
      </c>
      <c r="CF6" s="35">
        <f t="shared" si="9"/>
        <v>231.01</v>
      </c>
      <c r="CG6" s="35">
        <f t="shared" si="9"/>
        <v>310.47000000000003</v>
      </c>
      <c r="CH6" s="35">
        <f t="shared" si="9"/>
        <v>299.39</v>
      </c>
      <c r="CI6" s="35">
        <f t="shared" si="9"/>
        <v>244.29</v>
      </c>
      <c r="CJ6" s="35">
        <f t="shared" si="9"/>
        <v>246.72</v>
      </c>
      <c r="CK6" s="35">
        <f t="shared" si="9"/>
        <v>234.96</v>
      </c>
      <c r="CL6" s="34" t="str">
        <f>IF(CL7="","",IF(CL7="-","【-】","【"&amp;SUBSTITUTE(TEXT(CL7,"#,##0.00"),"-","△")&amp;"】"))</f>
        <v>【232.54】</v>
      </c>
      <c r="CM6" s="35">
        <f>IF(CM7="",NA(),CM7)</f>
        <v>45.74</v>
      </c>
      <c r="CN6" s="35">
        <f t="shared" ref="CN6:CV6" si="10">IF(CN7="",NA(),CN7)</f>
        <v>45.74</v>
      </c>
      <c r="CO6" s="35">
        <f t="shared" si="10"/>
        <v>49.26</v>
      </c>
      <c r="CP6" s="35">
        <f t="shared" si="10"/>
        <v>35.57</v>
      </c>
      <c r="CQ6" s="35">
        <f t="shared" si="10"/>
        <v>36.909999999999997</v>
      </c>
      <c r="CR6" s="35">
        <f t="shared" si="10"/>
        <v>36.67</v>
      </c>
      <c r="CS6" s="35">
        <f t="shared" si="10"/>
        <v>36.200000000000003</v>
      </c>
      <c r="CT6" s="35">
        <f t="shared" si="10"/>
        <v>43.58</v>
      </c>
      <c r="CU6" s="35">
        <f t="shared" si="10"/>
        <v>41.35</v>
      </c>
      <c r="CV6" s="35">
        <f t="shared" si="10"/>
        <v>42.9</v>
      </c>
      <c r="CW6" s="34" t="str">
        <f>IF(CW7="","",IF(CW7="-","【-】","【"&amp;SUBSTITUTE(TEXT(CW7,"#,##0.00"),"-","△")&amp;"】"))</f>
        <v>【42.17】</v>
      </c>
      <c r="CX6" s="35">
        <f>IF(CX7="",NA(),CX7)</f>
        <v>93.53</v>
      </c>
      <c r="CY6" s="35">
        <f t="shared" ref="CY6:DG6" si="11">IF(CY7="",NA(),CY7)</f>
        <v>91.73</v>
      </c>
      <c r="CZ6" s="35">
        <f t="shared" si="11"/>
        <v>94.05</v>
      </c>
      <c r="DA6" s="35">
        <f t="shared" si="11"/>
        <v>94.61</v>
      </c>
      <c r="DB6" s="35">
        <f t="shared" si="11"/>
        <v>96.62</v>
      </c>
      <c r="DC6" s="35">
        <f t="shared" si="11"/>
        <v>71.239999999999995</v>
      </c>
      <c r="DD6" s="35">
        <f t="shared" si="11"/>
        <v>71.069999999999993</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0.04</v>
      </c>
      <c r="EM6" s="35">
        <f t="shared" si="14"/>
        <v>7.0000000000000007E-2</v>
      </c>
      <c r="EN6" s="35">
        <f t="shared" si="14"/>
        <v>0.09</v>
      </c>
      <c r="EO6" s="34" t="str">
        <f>IF(EO7="","",IF(EO7="-","【-】","【"&amp;SUBSTITUTE(TEXT(EO7,"#,##0.00"),"-","△")&amp;"】"))</f>
        <v>【0.09】</v>
      </c>
    </row>
    <row r="7" spans="1:145" s="36" customFormat="1">
      <c r="A7" s="28"/>
      <c r="B7" s="37">
        <v>2016</v>
      </c>
      <c r="C7" s="37">
        <v>173843</v>
      </c>
      <c r="D7" s="37">
        <v>47</v>
      </c>
      <c r="E7" s="37">
        <v>17</v>
      </c>
      <c r="F7" s="37">
        <v>4</v>
      </c>
      <c r="G7" s="37">
        <v>0</v>
      </c>
      <c r="H7" s="37" t="s">
        <v>110</v>
      </c>
      <c r="I7" s="37" t="s">
        <v>111</v>
      </c>
      <c r="J7" s="37" t="s">
        <v>112</v>
      </c>
      <c r="K7" s="37" t="s">
        <v>113</v>
      </c>
      <c r="L7" s="37" t="s">
        <v>114</v>
      </c>
      <c r="M7" s="37"/>
      <c r="N7" s="38" t="s">
        <v>115</v>
      </c>
      <c r="O7" s="38" t="s">
        <v>116</v>
      </c>
      <c r="P7" s="38">
        <v>6.59</v>
      </c>
      <c r="Q7" s="38">
        <v>102.08</v>
      </c>
      <c r="R7" s="38">
        <v>3240</v>
      </c>
      <c r="S7" s="38">
        <v>21247</v>
      </c>
      <c r="T7" s="38">
        <v>246.76</v>
      </c>
      <c r="U7" s="38">
        <v>86.1</v>
      </c>
      <c r="V7" s="38">
        <v>1391</v>
      </c>
      <c r="W7" s="38">
        <v>0.57999999999999996</v>
      </c>
      <c r="X7" s="38">
        <v>2398.2800000000002</v>
      </c>
      <c r="Y7" s="38">
        <v>72.09</v>
      </c>
      <c r="Z7" s="38">
        <v>71.48</v>
      </c>
      <c r="AA7" s="38">
        <v>71.23</v>
      </c>
      <c r="AB7" s="38">
        <v>73.150000000000006</v>
      </c>
      <c r="AC7" s="38">
        <v>73.36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2701.68</v>
      </c>
      <c r="BG7" s="38">
        <v>0</v>
      </c>
      <c r="BH7" s="38">
        <v>0</v>
      </c>
      <c r="BI7" s="38">
        <v>107.53</v>
      </c>
      <c r="BJ7" s="38">
        <v>478.72</v>
      </c>
      <c r="BK7" s="38">
        <v>1716.82</v>
      </c>
      <c r="BL7" s="38">
        <v>1554.05</v>
      </c>
      <c r="BM7" s="38">
        <v>1436</v>
      </c>
      <c r="BN7" s="38">
        <v>1434.89</v>
      </c>
      <c r="BO7" s="38">
        <v>1298.9100000000001</v>
      </c>
      <c r="BP7" s="38">
        <v>1348.09</v>
      </c>
      <c r="BQ7" s="38">
        <v>34.43</v>
      </c>
      <c r="BR7" s="38">
        <v>74.150000000000006</v>
      </c>
      <c r="BS7" s="38">
        <v>71.48</v>
      </c>
      <c r="BT7" s="38">
        <v>65.53</v>
      </c>
      <c r="BU7" s="38">
        <v>76.290000000000006</v>
      </c>
      <c r="BV7" s="38">
        <v>51.73</v>
      </c>
      <c r="BW7" s="38">
        <v>53.01</v>
      </c>
      <c r="BX7" s="38">
        <v>66.56</v>
      </c>
      <c r="BY7" s="38">
        <v>66.22</v>
      </c>
      <c r="BZ7" s="38">
        <v>69.87</v>
      </c>
      <c r="CA7" s="38">
        <v>69.8</v>
      </c>
      <c r="CB7" s="38">
        <v>491.8</v>
      </c>
      <c r="CC7" s="38">
        <v>228.67</v>
      </c>
      <c r="CD7" s="38">
        <v>245.99</v>
      </c>
      <c r="CE7" s="38">
        <v>268.74</v>
      </c>
      <c r="CF7" s="38">
        <v>231.01</v>
      </c>
      <c r="CG7" s="38">
        <v>310.47000000000003</v>
      </c>
      <c r="CH7" s="38">
        <v>299.39</v>
      </c>
      <c r="CI7" s="38">
        <v>244.29</v>
      </c>
      <c r="CJ7" s="38">
        <v>246.72</v>
      </c>
      <c r="CK7" s="38">
        <v>234.96</v>
      </c>
      <c r="CL7" s="38">
        <v>232.54</v>
      </c>
      <c r="CM7" s="38">
        <v>45.74</v>
      </c>
      <c r="CN7" s="38">
        <v>45.74</v>
      </c>
      <c r="CO7" s="38">
        <v>49.26</v>
      </c>
      <c r="CP7" s="38">
        <v>35.57</v>
      </c>
      <c r="CQ7" s="38">
        <v>36.909999999999997</v>
      </c>
      <c r="CR7" s="38">
        <v>36.67</v>
      </c>
      <c r="CS7" s="38">
        <v>36.200000000000003</v>
      </c>
      <c r="CT7" s="38">
        <v>43.58</v>
      </c>
      <c r="CU7" s="38">
        <v>41.35</v>
      </c>
      <c r="CV7" s="38">
        <v>42.9</v>
      </c>
      <c r="CW7" s="38">
        <v>42.17</v>
      </c>
      <c r="CX7" s="38">
        <v>93.53</v>
      </c>
      <c r="CY7" s="38">
        <v>91.73</v>
      </c>
      <c r="CZ7" s="38">
        <v>94.05</v>
      </c>
      <c r="DA7" s="38">
        <v>94.61</v>
      </c>
      <c r="DB7" s="38">
        <v>96.62</v>
      </c>
      <c r="DC7" s="38">
        <v>71.239999999999995</v>
      </c>
      <c r="DD7" s="38">
        <v>71.069999999999993</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柿本　秀洋</cp:lastModifiedBy>
  <dcterms:created xsi:type="dcterms:W3CDTF">2017-12-25T02:18:50Z</dcterms:created>
  <dcterms:modified xsi:type="dcterms:W3CDTF">2018-02-07T07:08:01Z</dcterms:modified>
  <cp:category/>
</cp:coreProperties>
</file>