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735\Desktop\【経営比較分析表】2016_173843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<sst xmlns="http://schemas.openxmlformats.org/spreadsheetml/2006/main" count="240" uniqueCount="126">
  <si>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</si>
  <si>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</si>
  <si>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</si>
  <si>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</si>
  <si>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</si>
  <si>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</si>
  <si>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</si>
  <si>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</si>
  <si>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</si>
  <si>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</si>
  <si>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</si>
  <si>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</si>
  <si>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</si>
  <si>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</si>
  <si>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</si>
  <si>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</si>
  <si>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</si>
  <si>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</si>
  <si>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</si>
  <si>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</si>
  <si>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</si>
  <si>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</si>
  <si>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</si>
  <si>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</si>
  <si>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</si>
  <si>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</si>
  <si>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</si>
  <si>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</si>
  <si>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</si>
  <si>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</si>
  <si>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</si>
  <si>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</si>
  <si>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</si>
  <si>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</si>
  <si>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</si>
  <si>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</si>
  <si>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</si>
  <si>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</si>
  <si>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</si>
  <si>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</si>
  <si>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</si>
  <si>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</si>
  <si>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</si>
  <si>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</si>
  <si>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</si>
  <si>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</si>
  <si>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</si>
  <si>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</si>
  <si>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</si>
  <si>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</si>
  <si>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</si>
  <si>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</si>
  <si>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</si>
  <si>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</si>
  <si>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</si>
  <si>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</si>
  <si>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</si>
  <si>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</si>
  <si>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</si>
  <si>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</si>
  <si>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</si>
  <si>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</si>
  <si>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</si>
  <si>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</si>
  <si>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</si>
  <si>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</si>
  <si>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</si>
  <si>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</si>
  <si>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</si>
  <si>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</si>
  <si>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</si>
  <si>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</si>
  <si>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</si>
  <si>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</si>
  <si>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</si>
  <si>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</si>
  <si>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</si>
  <si>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</si>
  <si>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</si>
  <si>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</si>
  <si>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</si>
  <si>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</si>
  <si>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</si>
  <si>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</si>
  <si>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</si>
  <si>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</si>
  <si>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</si>
  <si>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</si>
  <si>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</si>
  <si>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</si>
  <si>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</si>
  <si>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</si>
  <si>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</si>
  <si>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</si>
  <si>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</si>
  <si>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</si>
  <si>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</si>
  <si>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</si>
  <si>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</si>
  <si>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</si>
  <si>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</si>
  <si>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</si>
  <si>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</si>
  <si>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</si>
  <si>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</si>
  <si>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</si>
  <si>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</si>
  <si>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</si>
  <si>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</si>
  <si>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</si>
  <si>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志賀町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</si>
  <si>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</si>
  <si>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</si>
  <si>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</si>
  <si>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</si>
  <si>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</si>
  <si>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</si>
  <si>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</si>
  <si>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</si>
  <si>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</si>
  <si>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</si>
  <si>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</si>
  <si>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</si>
  <si>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〇施設の老朽化について
　町内16の処理施設は、供用開始後20年以上経過している施設が多く、設備機械は耐用年数を経過しているものも多い。志賀町では平成24年度策定の最適化構想計画に準じて、処理施設の機能強化工事を実施しており、今後は処理施設の統廃合も計画している。
〇管渠施設の老朽化について
　現時点で、管路の老朽化工事は行っていない。</t>
    <rPh sb="1" eb="3">
      <t>シセツ</t>
    </rPh>
    <rPh sb="4" eb="7">
      <t>ロウキュウカ</t>
    </rPh>
    <rPh sb="13" eb="15">
      <t>チョウナイ</t>
    </rPh>
    <rPh sb="18" eb="20">
      <t>ショリ</t>
    </rPh>
    <rPh sb="20" eb="22">
      <t>シセツ</t>
    </rPh>
    <rPh sb="24" eb="26">
      <t>キョウヨウ</t>
    </rPh>
    <rPh sb="26" eb="28">
      <t>カイシ</t>
    </rPh>
    <rPh sb="28" eb="29">
      <t>ゴ</t>
    </rPh>
    <rPh sb="31" eb="32">
      <t>ネン</t>
    </rPh>
    <rPh sb="32" eb="34">
      <t>イジョウ</t>
    </rPh>
    <rPh sb="34" eb="36">
      <t>ケイカ</t>
    </rPh>
    <rPh sb="40" eb="42">
      <t>シセツ</t>
    </rPh>
    <rPh sb="43" eb="44">
      <t>オオ</t>
    </rPh>
    <rPh sb="46" eb="48">
      <t>セツビ</t>
    </rPh>
    <rPh sb="48" eb="50">
      <t>キカイ</t>
    </rPh>
    <rPh sb="51" eb="53">
      <t>タイヨウ</t>
    </rPh>
    <rPh sb="53" eb="55">
      <t>ネンスウ</t>
    </rPh>
    <rPh sb="56" eb="58">
      <t>ケイカ</t>
    </rPh>
    <rPh sb="65" eb="66">
      <t>オオ</t>
    </rPh>
    <rPh sb="68" eb="71">
      <t>シカマチ</t>
    </rPh>
    <rPh sb="73" eb="75">
      <t>ヘイセイ</t>
    </rPh>
    <rPh sb="77" eb="78">
      <t>ネン</t>
    </rPh>
    <rPh sb="78" eb="79">
      <t>ド</t>
    </rPh>
    <rPh sb="79" eb="81">
      <t>サクテイ</t>
    </rPh>
    <rPh sb="82" eb="85">
      <t>サイテキカ</t>
    </rPh>
    <rPh sb="85" eb="87">
      <t>コウソウ</t>
    </rPh>
    <rPh sb="87" eb="89">
      <t>ケイカク</t>
    </rPh>
    <rPh sb="90" eb="91">
      <t>ジュン</t>
    </rPh>
    <rPh sb="94" eb="96">
      <t>ショリ</t>
    </rPh>
    <rPh sb="96" eb="98">
      <t>シセツ</t>
    </rPh>
    <rPh sb="99" eb="101">
      <t>キノウ</t>
    </rPh>
    <rPh sb="101" eb="103">
      <t>キョウカ</t>
    </rPh>
    <rPh sb="103" eb="105">
      <t>コウジ</t>
    </rPh>
    <rPh sb="106" eb="108">
      <t>ジッシ</t>
    </rPh>
    <rPh sb="113" eb="115">
      <t>コンゴ</t>
    </rPh>
    <rPh sb="116" eb="118">
      <t>ショリ</t>
    </rPh>
    <rPh sb="118" eb="120">
      <t>シセツ</t>
    </rPh>
    <rPh sb="121" eb="124">
      <t>トウハイゴウ</t>
    </rPh>
    <rPh sb="125" eb="127">
      <t>ケイカク</t>
    </rPh>
    <rPh sb="134" eb="136">
      <t>カンキョ</t>
    </rPh>
    <rPh sb="136" eb="138">
      <t>シセツ</t>
    </rPh>
    <rPh sb="139" eb="142">
      <t>ロウキュウカ</t>
    </rPh>
    <rPh sb="148" eb="151">
      <t>ゲンジテン</t>
    </rPh>
    <rPh sb="153" eb="155">
      <t>カンロ</t>
    </rPh>
    <rPh sb="156" eb="159">
      <t>ロウキュウカ</t>
    </rPh>
    <rPh sb="159" eb="161">
      <t>コウジ</t>
    </rPh>
    <rPh sb="162" eb="163">
      <t>オコナ</t>
    </rPh>
    <phoneticPr fontId="4"/>
  </si>
  <si>
    <t>　農業集落排水事業は、町内に１６処理区が整備済である。中山間部の集落のため高齢化、人口減少による経営悪化に直に結びついている。
平成30年度より不均一であった使用料が統一されるため多少の料金収入の増は見込まれるが、長期的には公共下水道や隣接処理区への統廃合等を積極的に行い維持管理経費を削減する必要がある。</t>
    <rPh sb="1" eb="3">
      <t>ノウギョウ</t>
    </rPh>
    <rPh sb="3" eb="5">
      <t>シュウラク</t>
    </rPh>
    <rPh sb="5" eb="7">
      <t>ハイスイ</t>
    </rPh>
    <rPh sb="7" eb="9">
      <t>ジギョウ</t>
    </rPh>
    <rPh sb="11" eb="13">
      <t>チョウナイ</t>
    </rPh>
    <rPh sb="16" eb="18">
      <t>ショリ</t>
    </rPh>
    <rPh sb="18" eb="19">
      <t>ク</t>
    </rPh>
    <rPh sb="20" eb="22">
      <t>セイビ</t>
    </rPh>
    <rPh sb="22" eb="23">
      <t>スミ</t>
    </rPh>
    <rPh sb="27" eb="30">
      <t>チュウサンカン</t>
    </rPh>
    <rPh sb="30" eb="31">
      <t>ブ</t>
    </rPh>
    <rPh sb="32" eb="34">
      <t>シュウラク</t>
    </rPh>
    <rPh sb="37" eb="40">
      <t>コウレイカ</t>
    </rPh>
    <rPh sb="41" eb="43">
      <t>ジンコウ</t>
    </rPh>
    <rPh sb="43" eb="45">
      <t>ゲンショウ</t>
    </rPh>
    <rPh sb="48" eb="50">
      <t>ケイエイ</t>
    </rPh>
    <rPh sb="50" eb="52">
      <t>アッカ</t>
    </rPh>
    <rPh sb="53" eb="54">
      <t>ジカ</t>
    </rPh>
    <rPh sb="55" eb="56">
      <t>ムス</t>
    </rPh>
    <rPh sb="64" eb="66">
      <t>ヘイセイ</t>
    </rPh>
    <rPh sb="68" eb="69">
      <t>ネン</t>
    </rPh>
    <rPh sb="69" eb="70">
      <t>ド</t>
    </rPh>
    <rPh sb="72" eb="75">
      <t>フキンイツ</t>
    </rPh>
    <rPh sb="79" eb="82">
      <t>シヨウリョウ</t>
    </rPh>
    <rPh sb="83" eb="85">
      <t>トウイツ</t>
    </rPh>
    <rPh sb="90" eb="92">
      <t>タショウ</t>
    </rPh>
    <rPh sb="93" eb="95">
      <t>リョウキン</t>
    </rPh>
    <rPh sb="95" eb="97">
      <t>シュウニュウ</t>
    </rPh>
    <rPh sb="98" eb="99">
      <t>ゾウ</t>
    </rPh>
    <rPh sb="100" eb="102">
      <t>ミコ</t>
    </rPh>
    <rPh sb="107" eb="110">
      <t>チョウキテキ</t>
    </rPh>
    <rPh sb="112" eb="114">
      <t>コウキョウ</t>
    </rPh>
    <rPh sb="114" eb="117">
      <t>ゲスイドウ</t>
    </rPh>
    <rPh sb="118" eb="120">
      <t>リンセツ</t>
    </rPh>
    <rPh sb="120" eb="122">
      <t>ショリ</t>
    </rPh>
    <rPh sb="122" eb="123">
      <t>ク</t>
    </rPh>
    <rPh sb="125" eb="128">
      <t>トウハイゴウ</t>
    </rPh>
    <rPh sb="128" eb="129">
      <t>ナド</t>
    </rPh>
    <rPh sb="130" eb="133">
      <t>セッキョクテキ</t>
    </rPh>
    <rPh sb="134" eb="135">
      <t>オコナ</t>
    </rPh>
    <rPh sb="136" eb="138">
      <t>イジ</t>
    </rPh>
    <rPh sb="138" eb="140">
      <t>カンリ</t>
    </rPh>
    <rPh sb="140" eb="142">
      <t>ケイヒ</t>
    </rPh>
    <rPh sb="143" eb="145">
      <t>サクゲン</t>
    </rPh>
    <rPh sb="147" eb="149">
      <t>ヒツヨウ</t>
    </rPh>
    <phoneticPr fontId="4"/>
  </si>
  <si>
    <t>①収益的収支比率
　現状の数値は年々下降傾向にある。これは料金収入が伸び悩む中、企業債償還額が増加していくことに起因している。平成30年度より不均一料金の統一を予定しているため、収支比率は一時的に改善するが将来的には下降傾向である。そのため維持管理経費の見直しや処理施設の統廃合を推進し、維持管理費のコスト削減に一層努めていく。
④企業債残高対事業規模比率
　施設の整備が完了したことから、大規模な起債の発行がなされず、順調に残高償還が進んでいる。
⑤経費回収率
　現状においては、類似団体平均値に近い数値を示している。更なるコスト削減により維持管理経費の圧縮を図る。
⑥汚水処理原価
　接続率を高め有収水量を増加させたいが、人口減少による有収水量の減が大きな問題となっている。よって維持管理経費の削減を図りたい。
⑦施設利用率
　利用率がほぼ５０％で推移している。統廃合をも含め再度検討して適切な施設規模にしたい。
⑧水洗化率
　類似団体平均に達したが、残りの未接続世帯の接続をさらに推進する。</t>
    <rPh sb="1" eb="4">
      <t>シュウエキテキ</t>
    </rPh>
    <rPh sb="4" eb="6">
      <t>シュウシ</t>
    </rPh>
    <rPh sb="6" eb="8">
      <t>ヒリツ</t>
    </rPh>
    <rPh sb="10" eb="12">
      <t>ゲンジョウ</t>
    </rPh>
    <rPh sb="13" eb="15">
      <t>スウチ</t>
    </rPh>
    <rPh sb="16" eb="18">
      <t>ネンネン</t>
    </rPh>
    <rPh sb="18" eb="20">
      <t>カコウ</t>
    </rPh>
    <rPh sb="20" eb="22">
      <t>ケイコウ</t>
    </rPh>
    <rPh sb="29" eb="31">
      <t>リョウキン</t>
    </rPh>
    <rPh sb="31" eb="33">
      <t>シュウニュウ</t>
    </rPh>
    <rPh sb="34" eb="35">
      <t>ノ</t>
    </rPh>
    <rPh sb="36" eb="37">
      <t>ナヤ</t>
    </rPh>
    <rPh sb="38" eb="39">
      <t>ナカ</t>
    </rPh>
    <rPh sb="40" eb="42">
      <t>キギョウ</t>
    </rPh>
    <rPh sb="42" eb="43">
      <t>サイ</t>
    </rPh>
    <rPh sb="43" eb="45">
      <t>ショウカン</t>
    </rPh>
    <rPh sb="45" eb="46">
      <t>ガク</t>
    </rPh>
    <rPh sb="47" eb="49">
      <t>ゾウカ</t>
    </rPh>
    <rPh sb="56" eb="58">
      <t>キイン</t>
    </rPh>
    <rPh sb="63" eb="65">
      <t>ヘイセイ</t>
    </rPh>
    <rPh sb="67" eb="68">
      <t>ネン</t>
    </rPh>
    <rPh sb="68" eb="69">
      <t>ド</t>
    </rPh>
    <rPh sb="71" eb="74">
      <t>フキンイツ</t>
    </rPh>
    <rPh sb="74" eb="76">
      <t>リョウキン</t>
    </rPh>
    <rPh sb="77" eb="79">
      <t>トウイツ</t>
    </rPh>
    <rPh sb="80" eb="82">
      <t>ヨテイ</t>
    </rPh>
    <rPh sb="89" eb="91">
      <t>シュウシ</t>
    </rPh>
    <rPh sb="91" eb="93">
      <t>ヒリツ</t>
    </rPh>
    <rPh sb="94" eb="97">
      <t>イチジテキ</t>
    </rPh>
    <rPh sb="98" eb="100">
      <t>カイゼン</t>
    </rPh>
    <rPh sb="103" eb="106">
      <t>ショウライテキ</t>
    </rPh>
    <rPh sb="108" eb="110">
      <t>カコウ</t>
    </rPh>
    <rPh sb="110" eb="112">
      <t>ケイコウ</t>
    </rPh>
    <rPh sb="120" eb="122">
      <t>イジ</t>
    </rPh>
    <rPh sb="122" eb="124">
      <t>カンリ</t>
    </rPh>
    <rPh sb="124" eb="126">
      <t>ケイヒ</t>
    </rPh>
    <rPh sb="127" eb="129">
      <t>ミナオ</t>
    </rPh>
    <rPh sb="131" eb="133">
      <t>ショリ</t>
    </rPh>
    <rPh sb="133" eb="135">
      <t>シセツ</t>
    </rPh>
    <rPh sb="136" eb="139">
      <t>トウハイゴウ</t>
    </rPh>
    <rPh sb="140" eb="142">
      <t>スイシン</t>
    </rPh>
    <rPh sb="144" eb="146">
      <t>イジ</t>
    </rPh>
    <rPh sb="146" eb="148">
      <t>カンリ</t>
    </rPh>
    <rPh sb="148" eb="149">
      <t>ヒ</t>
    </rPh>
    <rPh sb="153" eb="155">
      <t>サクゲン</t>
    </rPh>
    <rPh sb="156" eb="158">
      <t>イッソウ</t>
    </rPh>
    <rPh sb="158" eb="159">
      <t>ツト</t>
    </rPh>
    <rPh sb="166" eb="168">
      <t>キギョウ</t>
    </rPh>
    <rPh sb="168" eb="169">
      <t>サイ</t>
    </rPh>
    <rPh sb="169" eb="171">
      <t>ザンダカ</t>
    </rPh>
    <rPh sb="171" eb="172">
      <t>タイ</t>
    </rPh>
    <rPh sb="172" eb="174">
      <t>ジギョウ</t>
    </rPh>
    <rPh sb="174" eb="176">
      <t>キボ</t>
    </rPh>
    <rPh sb="176" eb="178">
      <t>ヒリツ</t>
    </rPh>
    <rPh sb="180" eb="182">
      <t>シセツ</t>
    </rPh>
    <rPh sb="183" eb="185">
      <t>セイビ</t>
    </rPh>
    <rPh sb="186" eb="188">
      <t>カンリョウ</t>
    </rPh>
    <rPh sb="195" eb="198">
      <t>ダイキボ</t>
    </rPh>
    <rPh sb="199" eb="201">
      <t>キサイ</t>
    </rPh>
    <rPh sb="202" eb="204">
      <t>ハッコウ</t>
    </rPh>
    <rPh sb="210" eb="212">
      <t>ジュンチョウ</t>
    </rPh>
    <rPh sb="213" eb="215">
      <t>ザンダカ</t>
    </rPh>
    <rPh sb="215" eb="217">
      <t>ショウカン</t>
    </rPh>
    <rPh sb="218" eb="219">
      <t>スス</t>
    </rPh>
    <rPh sb="226" eb="228">
      <t>ケイヒ</t>
    </rPh>
    <rPh sb="228" eb="230">
      <t>カイシュウ</t>
    </rPh>
    <rPh sb="230" eb="231">
      <t>リツ</t>
    </rPh>
    <rPh sb="233" eb="235">
      <t>ゲンジョウ</t>
    </rPh>
    <rPh sb="241" eb="243">
      <t>ルイジ</t>
    </rPh>
    <rPh sb="243" eb="245">
      <t>ダンタイ</t>
    </rPh>
    <rPh sb="245" eb="248">
      <t>ヘイキンチ</t>
    </rPh>
    <rPh sb="249" eb="250">
      <t>チカ</t>
    </rPh>
    <rPh sb="251" eb="253">
      <t>スウチ</t>
    </rPh>
    <rPh sb="254" eb="255">
      <t>シメ</t>
    </rPh>
    <rPh sb="260" eb="261">
      <t>サラ</t>
    </rPh>
    <rPh sb="266" eb="268">
      <t>サクゲン</t>
    </rPh>
    <rPh sb="271" eb="273">
      <t>イジ</t>
    </rPh>
    <rPh sb="273" eb="275">
      <t>カンリ</t>
    </rPh>
    <rPh sb="275" eb="277">
      <t>ケイヒ</t>
    </rPh>
    <rPh sb="278" eb="280">
      <t>アッシュク</t>
    </rPh>
    <rPh sb="281" eb="282">
      <t>ハカ</t>
    </rPh>
    <rPh sb="286" eb="288">
      <t>オスイ</t>
    </rPh>
    <rPh sb="288" eb="290">
      <t>ショリ</t>
    </rPh>
    <rPh sb="290" eb="292">
      <t>ゲンカ</t>
    </rPh>
    <rPh sb="294" eb="296">
      <t>セツゾク</t>
    </rPh>
    <rPh sb="296" eb="297">
      <t>リツ</t>
    </rPh>
    <rPh sb="298" eb="299">
      <t>タカ</t>
    </rPh>
    <rPh sb="300" eb="302">
      <t>ユウシュウ</t>
    </rPh>
    <rPh sb="302" eb="304">
      <t>スイリョウ</t>
    </rPh>
    <rPh sb="305" eb="307">
      <t>ゾウカ</t>
    </rPh>
    <rPh sb="313" eb="315">
      <t>ジンコウ</t>
    </rPh>
    <rPh sb="315" eb="317">
      <t>ゲンショウ</t>
    </rPh>
    <rPh sb="320" eb="322">
      <t>ユウシュウ</t>
    </rPh>
    <rPh sb="322" eb="324">
      <t>スイリョウ</t>
    </rPh>
    <rPh sb="325" eb="326">
      <t>ゲン</t>
    </rPh>
    <rPh sb="327" eb="328">
      <t>オオ</t>
    </rPh>
    <rPh sb="330" eb="332">
      <t>モンダイ</t>
    </rPh>
    <rPh sb="342" eb="344">
      <t>イジ</t>
    </rPh>
    <rPh sb="344" eb="346">
      <t>カンリ</t>
    </rPh>
    <rPh sb="346" eb="348">
      <t>ケイヒ</t>
    </rPh>
    <rPh sb="349" eb="351">
      <t>サクゲン</t>
    </rPh>
    <rPh sb="352" eb="353">
      <t>ハカ</t>
    </rPh>
    <rPh sb="359" eb="361">
      <t>シセツ</t>
    </rPh>
    <rPh sb="361" eb="364">
      <t>リヨウリツ</t>
    </rPh>
    <rPh sb="366" eb="369">
      <t>リヨウリツ</t>
    </rPh>
    <rPh sb="376" eb="378">
      <t>スイイ</t>
    </rPh>
    <rPh sb="383" eb="386">
      <t>トウハイゴウ</t>
    </rPh>
    <rPh sb="388" eb="389">
      <t>フク</t>
    </rPh>
    <rPh sb="390" eb="392">
      <t>サイド</t>
    </rPh>
    <rPh sb="392" eb="394">
      <t>ケントウ</t>
    </rPh>
    <rPh sb="396" eb="398">
      <t>テキセツ</t>
    </rPh>
    <rPh sb="399" eb="401">
      <t>シセツ</t>
    </rPh>
    <rPh sb="401" eb="403">
      <t>キボ</t>
    </rPh>
    <rPh sb="410" eb="413">
      <t>スイセンカ</t>
    </rPh>
    <rPh sb="413" eb="414">
      <t>リツ</t>
    </rPh>
    <rPh sb="416" eb="418">
      <t>ルイジ</t>
    </rPh>
    <rPh sb="418" eb="420">
      <t>ダンタイ</t>
    </rPh>
    <rPh sb="420" eb="422">
      <t>ヘイキン</t>
    </rPh>
    <rPh sb="423" eb="424">
      <t>タッ</t>
    </rPh>
    <rPh sb="428" eb="429">
      <t>ノコ</t>
    </rPh>
    <rPh sb="431" eb="434">
      <t>ミセツゾク</t>
    </rPh>
    <rPh sb="434" eb="436">
      <t>セタイ</t>
    </rPh>
    <rPh sb="437" eb="439">
      <t>セツゾク</t>
    </rPh>
    <rPh sb="443" eb="44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</si>
</sst>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533016"/>
        <c:axId val="655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65533016"/>
        <c:axId val="65533408"/>
      </c:lineChart>
      <c:dateAx>
        <c:axId val="65533016"/>
        <c:scaling>
          <c:orientation val="minMax"/>
        </c:scaling>
        <c:delete val="1"/>
        <c:axPos val="b"/>
        <c:numFmt formatCode="ge" sourceLinked="1"/>
        <c:majorTickMark val="none"/>
        <c:minorTickMark val="none"/>
        <c:tickLblPos val="none"/>
        <c:crossAx val="65533408"/>
        <c:crosses val="autoZero"/>
        <c:auto val="1"/>
        <c:lblOffset val="100"/>
        <c:baseTimeUnit val="years"/>
      </c:dateAx>
      <c:valAx>
        <c:axId val="655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3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50.47</c:v>
                </c:pt>
                <c:pt idx="1">
                  <c:v>100.52</c:v>
                </c:pt>
                <c:pt idx="2">
                  <c:v>52.41</c:v>
                </c:pt>
                <c:pt idx="3">
                  <c:v>50.85</c:v>
                </c:pt>
                <c:pt idx="4">
                  <c:v>49.38</c:v>
                </c:pt>
              </c:numCache>
            </c:numRef>
          </c:val>
        </c:ser>
        <c:dLbls>
          <c:showLegendKey val="0"/>
          <c:showVal val="0"/>
          <c:showCatName val="0"/>
          <c:showSerName val="0"/>
          <c:showPercent val="0"/>
          <c:showBubbleSize val="0"/>
        </c:dLbls>
        <c:gapWidth val="150"/>
        <c:axId val="137849952"/>
        <c:axId val="1378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37849952"/>
        <c:axId val="137850344"/>
      </c:lineChart>
      <c:dateAx>
        <c:axId val="137849952"/>
        <c:scaling>
          <c:orientation val="minMax"/>
        </c:scaling>
        <c:delete val="1"/>
        <c:axPos val="b"/>
        <c:numFmt formatCode="ge" sourceLinked="1"/>
        <c:majorTickMark val="none"/>
        <c:minorTickMark val="none"/>
        <c:tickLblPos val="none"/>
        <c:crossAx val="137850344"/>
        <c:crosses val="autoZero"/>
        <c:auto val="1"/>
        <c:lblOffset val="100"/>
        <c:baseTimeUnit val="years"/>
      </c:dateAx>
      <c:valAx>
        <c:axId val="1378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81.849999999999994</c:v>
                </c:pt>
                <c:pt idx="1">
                  <c:v>80.03</c:v>
                </c:pt>
                <c:pt idx="2">
                  <c:v>82.24</c:v>
                </c:pt>
                <c:pt idx="3">
                  <c:v>84.21</c:v>
                </c:pt>
                <c:pt idx="4">
                  <c:v>85</c:v>
                </c:pt>
              </c:numCache>
            </c:numRef>
          </c:val>
        </c:ser>
        <c:dLbls>
          <c:showLegendKey val="0"/>
          <c:showVal val="0"/>
          <c:showCatName val="0"/>
          <c:showSerName val="0"/>
          <c:showPercent val="0"/>
          <c:showBubbleSize val="0"/>
        </c:dLbls>
        <c:gapWidth val="150"/>
        <c:axId val="138101248"/>
        <c:axId val="1381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38101248"/>
        <c:axId val="138101640"/>
      </c:lineChart>
      <c:dateAx>
        <c:axId val="138101248"/>
        <c:scaling>
          <c:orientation val="minMax"/>
        </c:scaling>
        <c:delete val="1"/>
        <c:axPos val="b"/>
        <c:numFmt formatCode="ge" sourceLinked="1"/>
        <c:majorTickMark val="none"/>
        <c:minorTickMark val="none"/>
        <c:tickLblPos val="none"/>
        <c:crossAx val="138101640"/>
        <c:crosses val="autoZero"/>
        <c:auto val="1"/>
        <c:lblOffset val="100"/>
        <c:baseTimeUnit val="years"/>
      </c:dateAx>
      <c:valAx>
        <c:axId val="1381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75.900000000000006</c:v>
                </c:pt>
                <c:pt idx="1">
                  <c:v>70.430000000000007</c:v>
                </c:pt>
                <c:pt idx="2">
                  <c:v>69.400000000000006</c:v>
                </c:pt>
                <c:pt idx="3">
                  <c:v>68.87</c:v>
                </c:pt>
                <c:pt idx="4">
                  <c:v>67.55</c:v>
                </c:pt>
              </c:numCache>
            </c:numRef>
          </c:val>
        </c:ser>
        <c:dLbls>
          <c:showLegendKey val="0"/>
          <c:showVal val="0"/>
          <c:showCatName val="0"/>
          <c:showSerName val="0"/>
          <c:showPercent val="0"/>
          <c:showBubbleSize val="0"/>
        </c:dLbls>
        <c:gapWidth val="150"/>
        <c:axId val="65534584"/>
        <c:axId val="655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34584"/>
        <c:axId val="65534976"/>
      </c:lineChart>
      <c:dateAx>
        <c:axId val="65534584"/>
        <c:scaling>
          <c:orientation val="minMax"/>
        </c:scaling>
        <c:delete val="1"/>
        <c:axPos val="b"/>
        <c:numFmt formatCode="ge" sourceLinked="1"/>
        <c:majorTickMark val="none"/>
        <c:minorTickMark val="none"/>
        <c:tickLblPos val="none"/>
        <c:crossAx val="65534976"/>
        <c:crosses val="autoZero"/>
        <c:auto val="1"/>
        <c:lblOffset val="100"/>
        <c:baseTimeUnit val="years"/>
      </c:dateAx>
      <c:valAx>
        <c:axId val="655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562672"/>
        <c:axId val="13756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562672"/>
        <c:axId val="137563064"/>
      </c:lineChart>
      <c:dateAx>
        <c:axId val="137562672"/>
        <c:scaling>
          <c:orientation val="minMax"/>
        </c:scaling>
        <c:delete val="1"/>
        <c:axPos val="b"/>
        <c:numFmt formatCode="ge" sourceLinked="1"/>
        <c:majorTickMark val="none"/>
        <c:minorTickMark val="none"/>
        <c:tickLblPos val="none"/>
        <c:crossAx val="137563064"/>
        <c:crosses val="autoZero"/>
        <c:auto val="1"/>
        <c:lblOffset val="100"/>
        <c:baseTimeUnit val="years"/>
      </c:dateAx>
      <c:valAx>
        <c:axId val="13756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6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564240"/>
        <c:axId val="13756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564240"/>
        <c:axId val="137564632"/>
      </c:lineChart>
      <c:dateAx>
        <c:axId val="137564240"/>
        <c:scaling>
          <c:orientation val="minMax"/>
        </c:scaling>
        <c:delete val="1"/>
        <c:axPos val="b"/>
        <c:numFmt formatCode="ge" sourceLinked="1"/>
        <c:majorTickMark val="none"/>
        <c:minorTickMark val="none"/>
        <c:tickLblPos val="none"/>
        <c:crossAx val="137564632"/>
        <c:crosses val="autoZero"/>
        <c:auto val="1"/>
        <c:lblOffset val="100"/>
        <c:baseTimeUnit val="years"/>
      </c:dateAx>
      <c:valAx>
        <c:axId val="13756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6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600328"/>
        <c:axId val="13760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600328"/>
        <c:axId val="137600720"/>
      </c:lineChart>
      <c:dateAx>
        <c:axId val="137600328"/>
        <c:scaling>
          <c:orientation val="minMax"/>
        </c:scaling>
        <c:delete val="1"/>
        <c:axPos val="b"/>
        <c:numFmt formatCode="ge" sourceLinked="1"/>
        <c:majorTickMark val="none"/>
        <c:minorTickMark val="none"/>
        <c:tickLblPos val="none"/>
        <c:crossAx val="137600720"/>
        <c:crosses val="autoZero"/>
        <c:auto val="1"/>
        <c:lblOffset val="100"/>
        <c:baseTimeUnit val="years"/>
      </c:dateAx>
      <c:valAx>
        <c:axId val="13760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0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601896"/>
        <c:axId val="13760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601896"/>
        <c:axId val="137602288"/>
      </c:lineChart>
      <c:dateAx>
        <c:axId val="137601896"/>
        <c:scaling>
          <c:orientation val="minMax"/>
        </c:scaling>
        <c:delete val="1"/>
        <c:axPos val="b"/>
        <c:numFmt formatCode="ge" sourceLinked="1"/>
        <c:majorTickMark val="none"/>
        <c:minorTickMark val="none"/>
        <c:tickLblPos val="none"/>
        <c:crossAx val="137602288"/>
        <c:crosses val="autoZero"/>
        <c:auto val="1"/>
        <c:lblOffset val="100"/>
        <c:baseTimeUnit val="years"/>
      </c:dateAx>
      <c:valAx>
        <c:axId val="13760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0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2684.75</c:v>
                </c:pt>
                <c:pt idx="1">
                  <c:v>1119.1600000000001</c:v>
                </c:pt>
                <c:pt idx="2">
                  <c:v>976.63</c:v>
                </c:pt>
                <c:pt idx="3">
                  <c:v>885.22</c:v>
                </c:pt>
                <c:pt idx="4">
                  <c:v>902.47</c:v>
                </c:pt>
              </c:numCache>
            </c:numRef>
          </c:val>
        </c:ser>
        <c:dLbls>
          <c:showLegendKey val="0"/>
          <c:showVal val="0"/>
          <c:showCatName val="0"/>
          <c:showSerName val="0"/>
          <c:showPercent val="0"/>
          <c:showBubbleSize val="0"/>
        </c:dLbls>
        <c:gapWidth val="150"/>
        <c:axId val="137599936"/>
        <c:axId val="13759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37599936"/>
        <c:axId val="137599544"/>
      </c:lineChart>
      <c:dateAx>
        <c:axId val="137599936"/>
        <c:scaling>
          <c:orientation val="minMax"/>
        </c:scaling>
        <c:delete val="1"/>
        <c:axPos val="b"/>
        <c:numFmt formatCode="ge" sourceLinked="1"/>
        <c:majorTickMark val="none"/>
        <c:minorTickMark val="none"/>
        <c:tickLblPos val="none"/>
        <c:crossAx val="137599544"/>
        <c:crosses val="autoZero"/>
        <c:auto val="1"/>
        <c:lblOffset val="100"/>
        <c:baseTimeUnit val="years"/>
      </c:dateAx>
      <c:valAx>
        <c:axId val="1375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29.72</c:v>
                </c:pt>
                <c:pt idx="1">
                  <c:v>50.67</c:v>
                </c:pt>
                <c:pt idx="2">
                  <c:v>51.73</c:v>
                </c:pt>
                <c:pt idx="3">
                  <c:v>51.92</c:v>
                </c:pt>
                <c:pt idx="4">
                  <c:v>50.46</c:v>
                </c:pt>
              </c:numCache>
            </c:numRef>
          </c:val>
        </c:ser>
        <c:dLbls>
          <c:showLegendKey val="0"/>
          <c:showVal val="0"/>
          <c:showCatName val="0"/>
          <c:showSerName val="0"/>
          <c:showPercent val="0"/>
          <c:showBubbleSize val="0"/>
        </c:dLbls>
        <c:gapWidth val="150"/>
        <c:axId val="137846816"/>
        <c:axId val="13784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37846816"/>
        <c:axId val="137847208"/>
      </c:lineChart>
      <c:dateAx>
        <c:axId val="137846816"/>
        <c:scaling>
          <c:orientation val="minMax"/>
        </c:scaling>
        <c:delete val="1"/>
        <c:axPos val="b"/>
        <c:numFmt formatCode="ge" sourceLinked="1"/>
        <c:majorTickMark val="none"/>
        <c:minorTickMark val="none"/>
        <c:tickLblPos val="none"/>
        <c:crossAx val="137847208"/>
        <c:crosses val="autoZero"/>
        <c:auto val="1"/>
        <c:lblOffset val="100"/>
        <c:baseTimeUnit val="years"/>
      </c:dateAx>
      <c:valAx>
        <c:axId val="13784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336.47</c:v>
                </c:pt>
                <c:pt idx="1">
                  <c:v>197.95</c:v>
                </c:pt>
                <c:pt idx="2">
                  <c:v>200.24</c:v>
                </c:pt>
                <c:pt idx="3">
                  <c:v>199.81</c:v>
                </c:pt>
                <c:pt idx="4">
                  <c:v>206.47</c:v>
                </c:pt>
              </c:numCache>
            </c:numRef>
          </c:val>
        </c:ser>
        <c:dLbls>
          <c:showLegendKey val="0"/>
          <c:showVal val="0"/>
          <c:showCatName val="0"/>
          <c:showSerName val="0"/>
          <c:showPercent val="0"/>
          <c:showBubbleSize val="0"/>
        </c:dLbls>
        <c:gapWidth val="150"/>
        <c:axId val="137848384"/>
        <c:axId val="1378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37848384"/>
        <c:axId val="137848776"/>
      </c:lineChart>
      <c:dateAx>
        <c:axId val="137848384"/>
        <c:scaling>
          <c:orientation val="minMax"/>
        </c:scaling>
        <c:delete val="1"/>
        <c:axPos val="b"/>
        <c:numFmt formatCode="ge" sourceLinked="1"/>
        <c:majorTickMark val="none"/>
        <c:minorTickMark val="none"/>
        <c:tickLblPos val="none"/>
        <c:crossAx val="137848776"/>
        <c:crosses val="autoZero"/>
        <c:auto val="1"/>
        <c:lblOffset val="100"/>
        <c:baseTimeUnit val="years"/>
      </c:dateAx>
      <c:valAx>
        <c:axId val="1378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3" zoomScaleNormal="100" workbookViewId="0">
      <selection activeCell="BL11" sqref="BL11:BZ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石川県　志賀町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21247</v>
      </c>
      <c r="AM8" s="67"/>
      <c r="AN8" s="67"/>
      <c r="AO8" s="67"/>
      <c r="AP8" s="67"/>
      <c r="AQ8" s="67"/>
      <c r="AR8" s="67"/>
      <c r="AS8" s="67"/>
      <c r="AT8" s="66">
        <f>データ!T6</f>
        <v>246.76</v>
      </c>
      <c r="AU8" s="66"/>
      <c r="AV8" s="66"/>
      <c r="AW8" s="66"/>
      <c r="AX8" s="66"/>
      <c r="AY8" s="66"/>
      <c r="AZ8" s="66"/>
      <c r="BA8" s="66"/>
      <c r="BB8" s="66">
        <f>データ!U6</f>
        <v>86.1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28.1</v>
      </c>
      <c r="Q10" s="66"/>
      <c r="R10" s="66"/>
      <c r="S10" s="66"/>
      <c r="T10" s="66"/>
      <c r="U10" s="66"/>
      <c r="V10" s="66"/>
      <c r="W10" s="66">
        <f>データ!Q6</f>
        <v>96.43</v>
      </c>
      <c r="X10" s="66"/>
      <c r="Y10" s="66"/>
      <c r="Z10" s="66"/>
      <c r="AA10" s="66"/>
      <c r="AB10" s="66"/>
      <c r="AC10" s="66"/>
      <c r="AD10" s="67">
        <f>データ!R6</f>
        <v>1620</v>
      </c>
      <c r="AE10" s="67"/>
      <c r="AF10" s="67"/>
      <c r="AG10" s="67"/>
      <c r="AH10" s="67"/>
      <c r="AI10" s="67"/>
      <c r="AJ10" s="67"/>
      <c r="AK10" s="2"/>
      <c r="AL10" s="67">
        <f>データ!V6</f>
        <v>5933</v>
      </c>
      <c r="AM10" s="67"/>
      <c r="AN10" s="67"/>
      <c r="AO10" s="67"/>
      <c r="AP10" s="67"/>
      <c r="AQ10" s="67"/>
      <c r="AR10" s="67"/>
      <c r="AS10" s="67"/>
      <c r="AT10" s="66">
        <f>データ!W6</f>
        <v>5.46</v>
      </c>
      <c r="AU10" s="66"/>
      <c r="AV10" s="66"/>
      <c r="AW10" s="66"/>
      <c r="AX10" s="66"/>
      <c r="AY10" s="66"/>
      <c r="AZ10" s="66"/>
      <c r="BA10" s="66"/>
      <c r="BB10" s="66">
        <f>データ!X6</f>
        <v>1086.6300000000001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173843</v>
      </c>
      <c r="D6" s="33">
        <f t="shared" si="3"/>
        <v>47</v>
      </c>
      <c r="E6" s="33">
        <f t="shared" si="3"/>
        <v>17</v>
      </c>
      <c r="F6" s="33">
        <f t="shared" si="3"/>
        <v>5</v>
      </c>
      <c r="G6" s="33">
        <f t="shared" si="3"/>
        <v>0</v>
      </c>
      <c r="H6" s="33" t="str">
        <f t="shared" si="3"/>
        <v>石川県　志賀町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28.1</v>
      </c>
      <c r="Q6" s="34">
        <f t="shared" si="3"/>
        <v>96.43</v>
      </c>
      <c r="R6" s="34">
        <f t="shared" si="3"/>
        <v>1620</v>
      </c>
      <c r="S6" s="34">
        <f t="shared" si="3"/>
        <v>21247</v>
      </c>
      <c r="T6" s="34">
        <f t="shared" si="3"/>
        <v>246.76</v>
      </c>
      <c r="U6" s="34">
        <f t="shared" si="3"/>
        <v>86.1</v>
      </c>
      <c r="V6" s="34">
        <f t="shared" si="3"/>
        <v>5933</v>
      </c>
      <c r="W6" s="34">
        <f t="shared" si="3"/>
        <v>5.46</v>
      </c>
      <c r="X6" s="34">
        <f t="shared" si="3"/>
        <v>1086.6300000000001</v>
      </c>
      <c r="Y6" s="35">
        <f>IF(Y7="",NA(),Y7)</f>
        <v>75.900000000000006</v>
      </c>
      <c r="Z6" s="35">
        <f t="shared" ref="Z6:AH6" si="4">IF(Z7="",NA(),Z7)</f>
        <v>70.430000000000007</v>
      </c>
      <c r="AA6" s="35">
        <f t="shared" si="4"/>
        <v>69.400000000000006</v>
      </c>
      <c r="AB6" s="35">
        <f t="shared" si="4"/>
        <v>68.87</v>
      </c>
      <c r="AC6" s="35">
        <f t="shared" si="4"/>
        <v>67.55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2684.75</v>
      </c>
      <c r="BG6" s="35">
        <f t="shared" ref="BG6:BO6" si="7">IF(BG7="",NA(),BG7)</f>
        <v>1119.1600000000001</v>
      </c>
      <c r="BH6" s="35">
        <f t="shared" si="7"/>
        <v>976.63</v>
      </c>
      <c r="BI6" s="35">
        <f t="shared" si="7"/>
        <v>885.22</v>
      </c>
      <c r="BJ6" s="35">
        <f t="shared" si="7"/>
        <v>902.47</v>
      </c>
      <c r="BK6" s="35">
        <f t="shared" si="7"/>
        <v>1197.82</v>
      </c>
      <c r="BL6" s="35">
        <f t="shared" si="7"/>
        <v>1126.77</v>
      </c>
      <c r="BM6" s="35">
        <f t="shared" si="7"/>
        <v>1044.8</v>
      </c>
      <c r="BN6" s="35">
        <f t="shared" si="7"/>
        <v>1081.8</v>
      </c>
      <c r="BO6" s="35">
        <f t="shared" si="7"/>
        <v>974.93</v>
      </c>
      <c r="BP6" s="34" t="str">
        <f>IF(BP7="","",IF(BP7="-","【-】","【"&amp;SUBSTITUTE(TEXT(BP7,"#,##0.00"),"-","△")&amp;"】"))</f>
        <v>【914.53】</v>
      </c>
      <c r="BQ6" s="35">
        <f>IF(BQ7="",NA(),BQ7)</f>
        <v>29.72</v>
      </c>
      <c r="BR6" s="35">
        <f t="shared" ref="BR6:BZ6" si="8">IF(BR7="",NA(),BR7)</f>
        <v>50.67</v>
      </c>
      <c r="BS6" s="35">
        <f t="shared" si="8"/>
        <v>51.73</v>
      </c>
      <c r="BT6" s="35">
        <f t="shared" si="8"/>
        <v>51.92</v>
      </c>
      <c r="BU6" s="35">
        <f t="shared" si="8"/>
        <v>50.46</v>
      </c>
      <c r="BV6" s="35">
        <f t="shared" si="8"/>
        <v>51.03</v>
      </c>
      <c r="BW6" s="35">
        <f t="shared" si="8"/>
        <v>50.9</v>
      </c>
      <c r="BX6" s="35">
        <f t="shared" si="8"/>
        <v>50.82</v>
      </c>
      <c r="BY6" s="35">
        <f t="shared" si="8"/>
        <v>52.19</v>
      </c>
      <c r="BZ6" s="35">
        <f t="shared" si="8"/>
        <v>55.32</v>
      </c>
      <c r="CA6" s="34" t="str">
        <f>IF(CA7="","",IF(CA7="-","【-】","【"&amp;SUBSTITUTE(TEXT(CA7,"#,##0.00"),"-","△")&amp;"】"))</f>
        <v>【55.73】</v>
      </c>
      <c r="CB6" s="35">
        <f>IF(CB7="",NA(),CB7)</f>
        <v>336.47</v>
      </c>
      <c r="CC6" s="35">
        <f t="shared" ref="CC6:CK6" si="9">IF(CC7="",NA(),CC7)</f>
        <v>197.95</v>
      </c>
      <c r="CD6" s="35">
        <f t="shared" si="9"/>
        <v>200.24</v>
      </c>
      <c r="CE6" s="35">
        <f t="shared" si="9"/>
        <v>199.81</v>
      </c>
      <c r="CF6" s="35">
        <f t="shared" si="9"/>
        <v>206.47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50.47</v>
      </c>
      <c r="CN6" s="35">
        <f t="shared" ref="CN6:CV6" si="10">IF(CN7="",NA(),CN7)</f>
        <v>100.52</v>
      </c>
      <c r="CO6" s="35">
        <f t="shared" si="10"/>
        <v>52.41</v>
      </c>
      <c r="CP6" s="35">
        <f t="shared" si="10"/>
        <v>50.85</v>
      </c>
      <c r="CQ6" s="35">
        <f t="shared" si="10"/>
        <v>49.38</v>
      </c>
      <c r="CR6" s="35">
        <f t="shared" si="10"/>
        <v>54.74</v>
      </c>
      <c r="CS6" s="35">
        <f t="shared" si="10"/>
        <v>53.78</v>
      </c>
      <c r="CT6" s="35">
        <f t="shared" si="10"/>
        <v>53.24</v>
      </c>
      <c r="CU6" s="35">
        <f t="shared" si="10"/>
        <v>52.31</v>
      </c>
      <c r="CV6" s="35">
        <f t="shared" si="10"/>
        <v>60.65</v>
      </c>
      <c r="CW6" s="34" t="str">
        <f>IF(CW7="","",IF(CW7="-","【-】","【"&amp;SUBSTITUTE(TEXT(CW7,"#,##0.00"),"-","△")&amp;"】"))</f>
        <v>【59.15】</v>
      </c>
      <c r="CX6" s="35">
        <f>IF(CX7="",NA(),CX7)</f>
        <v>81.849999999999994</v>
      </c>
      <c r="CY6" s="35">
        <f t="shared" ref="CY6:DG6" si="11">IF(CY7="",NA(),CY7)</f>
        <v>80.03</v>
      </c>
      <c r="CZ6" s="35">
        <f t="shared" si="11"/>
        <v>82.24</v>
      </c>
      <c r="DA6" s="35">
        <f t="shared" si="11"/>
        <v>84.21</v>
      </c>
      <c r="DB6" s="35">
        <f t="shared" si="11"/>
        <v>85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173843</v>
      </c>
      <c r="D7" s="37">
        <v>47</v>
      </c>
      <c r="E7" s="37">
        <v>17</v>
      </c>
      <c r="F7" s="37">
        <v>5</v>
      </c>
      <c r="G7" s="37">
        <v>0</v>
      </c>
      <c r="H7" s="37" t="s">
        <v>110</v>
      </c>
      <c r="I7" s="37" t="s">
        <v>111</v>
      </c>
      <c r="J7" s="37" t="s">
        <v>112</v>
      </c>
      <c r="K7" s="37" t="s">
        <v>113</v>
      </c>
      <c r="L7" s="37" t="s">
        <v>114</v>
      </c>
      <c r="M7" s="37"/>
      <c r="N7" s="38" t="s">
        <v>115</v>
      </c>
      <c r="O7" s="38" t="s">
        <v>116</v>
      </c>
      <c r="P7" s="38">
        <v>28.1</v>
      </c>
      <c r="Q7" s="38">
        <v>96.43</v>
      </c>
      <c r="R7" s="38">
        <v>1620</v>
      </c>
      <c r="S7" s="38">
        <v>21247</v>
      </c>
      <c r="T7" s="38">
        <v>246.76</v>
      </c>
      <c r="U7" s="38">
        <v>86.1</v>
      </c>
      <c r="V7" s="38">
        <v>5933</v>
      </c>
      <c r="W7" s="38">
        <v>5.46</v>
      </c>
      <c r="X7" s="38">
        <v>1086.6300000000001</v>
      </c>
      <c r="Y7" s="38">
        <v>75.900000000000006</v>
      </c>
      <c r="Z7" s="38">
        <v>70.430000000000007</v>
      </c>
      <c r="AA7" s="38">
        <v>69.400000000000006</v>
      </c>
      <c r="AB7" s="38">
        <v>68.87</v>
      </c>
      <c r="AC7" s="38">
        <v>67.55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2684.75</v>
      </c>
      <c r="BG7" s="38">
        <v>1119.1600000000001</v>
      </c>
      <c r="BH7" s="38">
        <v>976.63</v>
      </c>
      <c r="BI7" s="38">
        <v>885.22</v>
      </c>
      <c r="BJ7" s="38">
        <v>902.47</v>
      </c>
      <c r="BK7" s="38">
        <v>1197.82</v>
      </c>
      <c r="BL7" s="38">
        <v>1126.77</v>
      </c>
      <c r="BM7" s="38">
        <v>1044.8</v>
      </c>
      <c r="BN7" s="38">
        <v>1081.8</v>
      </c>
      <c r="BO7" s="38">
        <v>974.93</v>
      </c>
      <c r="BP7" s="38">
        <v>914.53</v>
      </c>
      <c r="BQ7" s="38">
        <v>29.72</v>
      </c>
      <c r="BR7" s="38">
        <v>50.67</v>
      </c>
      <c r="BS7" s="38">
        <v>51.73</v>
      </c>
      <c r="BT7" s="38">
        <v>51.92</v>
      </c>
      <c r="BU7" s="38">
        <v>50.46</v>
      </c>
      <c r="BV7" s="38">
        <v>51.03</v>
      </c>
      <c r="BW7" s="38">
        <v>50.9</v>
      </c>
      <c r="BX7" s="38">
        <v>50.82</v>
      </c>
      <c r="BY7" s="38">
        <v>52.19</v>
      </c>
      <c r="BZ7" s="38">
        <v>55.32</v>
      </c>
      <c r="CA7" s="38">
        <v>55.73</v>
      </c>
      <c r="CB7" s="38">
        <v>336.47</v>
      </c>
      <c r="CC7" s="38">
        <v>197.95</v>
      </c>
      <c r="CD7" s="38">
        <v>200.24</v>
      </c>
      <c r="CE7" s="38">
        <v>199.81</v>
      </c>
      <c r="CF7" s="38">
        <v>206.47</v>
      </c>
      <c r="CG7" s="38">
        <v>289.60000000000002</v>
      </c>
      <c r="CH7" s="38">
        <v>293.27</v>
      </c>
      <c r="CI7" s="38">
        <v>300.52</v>
      </c>
      <c r="CJ7" s="38">
        <v>296.14</v>
      </c>
      <c r="CK7" s="38">
        <v>283.17</v>
      </c>
      <c r="CL7" s="38">
        <v>276.77999999999997</v>
      </c>
      <c r="CM7" s="38">
        <v>50.47</v>
      </c>
      <c r="CN7" s="38">
        <v>100.52</v>
      </c>
      <c r="CO7" s="38">
        <v>52.41</v>
      </c>
      <c r="CP7" s="38">
        <v>50.85</v>
      </c>
      <c r="CQ7" s="38">
        <v>49.38</v>
      </c>
      <c r="CR7" s="38">
        <v>54.74</v>
      </c>
      <c r="CS7" s="38">
        <v>53.78</v>
      </c>
      <c r="CT7" s="38">
        <v>53.24</v>
      </c>
      <c r="CU7" s="38">
        <v>52.31</v>
      </c>
      <c r="CV7" s="38">
        <v>60.65</v>
      </c>
      <c r="CW7" s="38">
        <v>59.15</v>
      </c>
      <c r="CX7" s="38">
        <v>81.849999999999994</v>
      </c>
      <c r="CY7" s="38">
        <v>80.03</v>
      </c>
      <c r="CZ7" s="38">
        <v>82.24</v>
      </c>
      <c r="DA7" s="38">
        <v>84.21</v>
      </c>
      <c r="DB7" s="38">
        <v>85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柿本　秀洋</cp:lastModifiedBy>
  <dcterms:created xsi:type="dcterms:W3CDTF">2017-12-25T02:28:18Z</dcterms:created>
  <dcterms:modified xsi:type="dcterms:W3CDTF">2018-02-07T08:02:31Z</dcterms:modified>
  <cp:category/>
</cp:coreProperties>
</file>