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上水\"/>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H85" i="4"/>
  <c r="E85" i="4"/>
  <c r="BB10" i="4"/>
  <c r="AT10" i="4"/>
  <c r="AL10" i="4"/>
  <c r="I10" i="4"/>
  <c r="B10" i="4"/>
  <c r="BB8" i="4"/>
  <c r="AL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<sst xmlns="http://schemas.openxmlformats.org/spreadsheetml/2006/main" count="232" uniqueCount="120">
  <si>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</si>
  <si>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</si>
  <si>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</si>
  <si>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</si>
  <si>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</si>
  <si>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</si>
  <si>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</si>
  <si>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</si>
  <si>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</si>
  <si>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</si>
  <si>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</si>
  <si>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</si>
  <si>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</si>
  <si>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</si>
  <si>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</si>
  <si>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</si>
  <si>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</si>
  <si>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</si>
  <si>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</si>
  <si>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</si>
  <si>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</si>
  <si>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</si>
  <si>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</si>
  <si>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</si>
  <si>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</si>
  <si>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</si>
  <si>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</si>
  <si>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</si>
  <si>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</si>
  <si>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</si>
  <si>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</si>
  <si>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</si>
  <si>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</si>
  <si>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</si>
  <si>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</si>
  <si>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</si>
  <si>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</si>
  <si>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</si>
  <si>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</si>
  <si>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</si>
  <si>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</si>
  <si>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</si>
  <si>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</si>
  <si>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</si>
  <si>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</si>
  <si>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</si>
  <si>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</si>
  <si>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</si>
  <si>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</si>
  <si>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</si>
  <si>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</si>
  <si>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</si>
  <si>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</si>
  <si>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</si>
  <si>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</si>
  <si>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</si>
  <si>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</si>
  <si>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</si>
  <si>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</si>
  <si>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</si>
  <si>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</si>
  <si>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</si>
  <si>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</si>
  <si>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</si>
  <si>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</si>
  <si>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</si>
  <si>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</si>
  <si>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</si>
  <si>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</si>
  <si>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</si>
  <si>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</si>
  <si>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</si>
  <si>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</si>
  <si>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</si>
  <si>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</si>
  <si>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</si>
  <si>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</si>
  <si>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</si>
  <si>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</si>
  <si>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</si>
  <si>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</si>
  <si>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</si>
  <si>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</si>
  <si>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</si>
  <si>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</si>
  <si>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</si>
  <si>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</si>
  <si>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</si>
  <si>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</si>
  <si>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</si>
  <si>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</si>
  <si>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</si>
  <si>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</si>
  <si>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</si>
  <si>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</si>
  <si>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</si>
  <si>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</si>
  <si>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</si>
  <si>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</si>
  <si>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</si>
  <si>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</si>
  <si>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</si>
  <si>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</si>
  <si>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</si>
  <si>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</si>
  <si>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中能登町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</si>
  <si>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</si>
  <si>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</si>
  <si>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</si>
  <si>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</si>
  <si>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</si>
  <si>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</si>
  <si>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</si>
  <si>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</si>
  <si>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</si>
  <si>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</si>
  <si>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</si>
  <si>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①有形固定資産減価償却率：老朽管更新事業を計画的に進めているため微増している。今後も横ばいで推移していくと見込まれる。
②管路経年化率：法定耐用年数を経過した管路はなく、管路の更新が適正と判断できる。
③管路更新率：前年度より数値は低いものの、老朽管更新事業を計画的に進めているため、投資計画は適正と判断できる。</t>
    <rPh sb="1" eb="3">
      <t>ユウケイ</t>
    </rPh>
    <rPh sb="3" eb="5">
      <t>コテイ</t>
    </rPh>
    <rPh sb="5" eb="7">
      <t>シサン</t>
    </rPh>
    <rPh sb="7" eb="9">
      <t>ゲンカ</t>
    </rPh>
    <rPh sb="9" eb="11">
      <t>ショウキャク</t>
    </rPh>
    <rPh sb="11" eb="12">
      <t>リツ</t>
    </rPh>
    <rPh sb="13" eb="15">
      <t>ロウキュウ</t>
    </rPh>
    <rPh sb="15" eb="16">
      <t>カン</t>
    </rPh>
    <rPh sb="16" eb="18">
      <t>コウシン</t>
    </rPh>
    <rPh sb="18" eb="20">
      <t>ジギョウ</t>
    </rPh>
    <rPh sb="21" eb="24">
      <t>ケイカクテキ</t>
    </rPh>
    <rPh sb="25" eb="26">
      <t>スス</t>
    </rPh>
    <rPh sb="32" eb="34">
      <t>ビゾウ</t>
    </rPh>
    <rPh sb="39" eb="41">
      <t>コンゴ</t>
    </rPh>
    <rPh sb="42" eb="43">
      <t>ヨコ</t>
    </rPh>
    <rPh sb="46" eb="48">
      <t>スイイ</t>
    </rPh>
    <rPh sb="53" eb="55">
      <t>ミコ</t>
    </rPh>
    <rPh sb="61" eb="63">
      <t>カンロ</t>
    </rPh>
    <rPh sb="63" eb="66">
      <t>ケイネンカ</t>
    </rPh>
    <rPh sb="66" eb="67">
      <t>リツ</t>
    </rPh>
    <rPh sb="68" eb="70">
      <t>ホウテイ</t>
    </rPh>
    <rPh sb="70" eb="72">
      <t>タイヨウ</t>
    </rPh>
    <rPh sb="72" eb="74">
      <t>ネンスウ</t>
    </rPh>
    <rPh sb="75" eb="77">
      <t>ケイカ</t>
    </rPh>
    <rPh sb="79" eb="81">
      <t>カンロ</t>
    </rPh>
    <rPh sb="85" eb="87">
      <t>カンロ</t>
    </rPh>
    <rPh sb="88" eb="90">
      <t>コウシン</t>
    </rPh>
    <rPh sb="91" eb="93">
      <t>テキセイ</t>
    </rPh>
    <rPh sb="94" eb="96">
      <t>ハンダン</t>
    </rPh>
    <rPh sb="102" eb="104">
      <t>カンロ</t>
    </rPh>
    <rPh sb="104" eb="106">
      <t>コウシン</t>
    </rPh>
    <rPh sb="106" eb="107">
      <t>リツ</t>
    </rPh>
    <rPh sb="108" eb="111">
      <t>ゼンネンド</t>
    </rPh>
    <rPh sb="113" eb="115">
      <t>スウチ</t>
    </rPh>
    <rPh sb="116" eb="117">
      <t>ヒク</t>
    </rPh>
    <rPh sb="130" eb="133">
      <t>ケイカクテキ</t>
    </rPh>
    <rPh sb="134" eb="135">
      <t>スス</t>
    </rPh>
    <rPh sb="142" eb="144">
      <t>トウシ</t>
    </rPh>
    <rPh sb="144" eb="146">
      <t>ケイカク</t>
    </rPh>
    <rPh sb="147" eb="149">
      <t>テキセイ</t>
    </rPh>
    <rPh sb="150" eb="152">
      <t>ハンダン</t>
    </rPh>
    <phoneticPr fontId="4"/>
  </si>
  <si>
    <t xml:space="preserve">経営の健全性・効率性については、人口の減少及び節水機器の普及により給水収益は年々減少している。また、施設の適正管理についても今後更なる検討が必要と考える。老朽化の状況については、老朽管更新事業を計画的に進めているものの、今後は経営戦略策定を踏まえ料金改定の検討や経営基盤の強化に取り組まなければならないと考える。
</t>
    <rPh sb="0" eb="2">
      <t>ケイエイ</t>
    </rPh>
    <rPh sb="3" eb="6">
      <t>ケンゼンセイ</t>
    </rPh>
    <rPh sb="7" eb="10">
      <t>コウリツセイ</t>
    </rPh>
    <rPh sb="16" eb="18">
      <t>ジンコウ</t>
    </rPh>
    <rPh sb="19" eb="21">
      <t>ゲンショウ</t>
    </rPh>
    <rPh sb="21" eb="22">
      <t>オヨ</t>
    </rPh>
    <rPh sb="23" eb="27">
      <t>セッスイキキ</t>
    </rPh>
    <rPh sb="28" eb="30">
      <t>フキュウ</t>
    </rPh>
    <rPh sb="33" eb="35">
      <t>キュウスイ</t>
    </rPh>
    <rPh sb="35" eb="37">
      <t>シュウエキ</t>
    </rPh>
    <rPh sb="38" eb="40">
      <t>ネンネン</t>
    </rPh>
    <rPh sb="40" eb="42">
      <t>ゲンショウ</t>
    </rPh>
    <rPh sb="50" eb="52">
      <t>シセツ</t>
    </rPh>
    <rPh sb="53" eb="55">
      <t>テキセイ</t>
    </rPh>
    <rPh sb="55" eb="57">
      <t>カンリ</t>
    </rPh>
    <rPh sb="62" eb="64">
      <t>コンゴ</t>
    </rPh>
    <rPh sb="64" eb="65">
      <t>サラ</t>
    </rPh>
    <rPh sb="67" eb="69">
      <t>ケントウ</t>
    </rPh>
    <rPh sb="70" eb="72">
      <t>ヒツヨウ</t>
    </rPh>
    <rPh sb="73" eb="74">
      <t>カンガ</t>
    </rPh>
    <rPh sb="77" eb="80">
      <t>ロウキュウカ</t>
    </rPh>
    <rPh sb="81" eb="83">
      <t>ジョウキョウ</t>
    </rPh>
    <rPh sb="89" eb="91">
      <t>ロウキュウ</t>
    </rPh>
    <rPh sb="91" eb="92">
      <t>カン</t>
    </rPh>
    <rPh sb="92" eb="94">
      <t>コウシン</t>
    </rPh>
    <rPh sb="94" eb="96">
      <t>ジギョウ</t>
    </rPh>
    <rPh sb="97" eb="100">
      <t>ケイカクテキ</t>
    </rPh>
    <rPh sb="101" eb="102">
      <t>スス</t>
    </rPh>
    <rPh sb="110" eb="112">
      <t>コンゴ</t>
    </rPh>
    <rPh sb="113" eb="115">
      <t>ケイエイ</t>
    </rPh>
    <rPh sb="115" eb="117">
      <t>センリャク</t>
    </rPh>
    <rPh sb="117" eb="119">
      <t>サクテイ</t>
    </rPh>
    <rPh sb="120" eb="121">
      <t>フ</t>
    </rPh>
    <rPh sb="123" eb="125">
      <t>リョウキン</t>
    </rPh>
    <rPh sb="125" eb="127">
      <t>カイテイ</t>
    </rPh>
    <rPh sb="128" eb="130">
      <t>ケントウ</t>
    </rPh>
    <rPh sb="131" eb="133">
      <t>ケイエイ</t>
    </rPh>
    <rPh sb="133" eb="135">
      <t>キバン</t>
    </rPh>
    <rPh sb="136" eb="138">
      <t>キョウカ</t>
    </rPh>
    <rPh sb="139" eb="140">
      <t>ト</t>
    </rPh>
    <rPh sb="141" eb="142">
      <t>ク</t>
    </rPh>
    <rPh sb="152" eb="153">
      <t>カンガ</t>
    </rPh>
    <phoneticPr fontId="4"/>
  </si>
  <si>
    <t>①経常収支比率：節水機器の普及や節水意識の高まり及び人口の減少に伴う有収水量の減により年々減少傾向にある。今後は経営戦略策定を踏まえ、料金の改定について検討が必要と考える。
②累積欠損金比率：現段階では繰越利益剰余金等を上回る欠損金はないと思われるが、給水収益が年々減少傾向にあることから、今後は経営戦略策定を踏まえ、料金の改定や施設の維持管理について検討が必要と考える。
③流動比率：現段階では横ばいで推移していくものと見込まれるが、給水収益が減少傾向にあることから、今後の推移にも注意が必要と思われる。
④企業債残高対給水収益比率：給水収益は年々減少傾向にあり、企業債残高は年々増加傾向にあるため比率は増加傾向となっている。料金の改定や投資計画については、経営戦略策定を踏まえ検討が必要と考える。
⑤料金回収率：費用削減に努めるとともに料金の改定については、経営戦略策定を踏まえ検討が必要と考える。
⑥給水原価：止水栓等の老朽により修繕費用が増加しているが、適正な施設管理と考える。今後は更なる費用削減等の検討が必要と考える。
⑦施設利用率：施設の統廃合によりH24年度以降は60％を超える数値となっていたが、人口の減少及び節水機器の普及により減少傾向が見られる。今後は経営戦略策定を踏まえ、適切な施設規模の検討が必要と考える。
⑧有収率：老朽管更新事業による配水管布設替工事等で使用した作業用水や漏水も考えられるが、人口の減少や節水機器の普及による有収水量の減少が多いと考える。</t>
    <rPh sb="1" eb="3">
      <t>ケイジョウ</t>
    </rPh>
    <rPh sb="3" eb="5">
      <t>シュウシ</t>
    </rPh>
    <rPh sb="5" eb="7">
      <t>ヒリツ</t>
    </rPh>
    <rPh sb="8" eb="10">
      <t>セッスイ</t>
    </rPh>
    <rPh sb="10" eb="12">
      <t>キキ</t>
    </rPh>
    <rPh sb="13" eb="15">
      <t>フキュウ</t>
    </rPh>
    <rPh sb="16" eb="18">
      <t>セッスイ</t>
    </rPh>
    <rPh sb="18" eb="20">
      <t>イシキ</t>
    </rPh>
    <rPh sb="21" eb="22">
      <t>タカ</t>
    </rPh>
    <rPh sb="24" eb="25">
      <t>オヨ</t>
    </rPh>
    <rPh sb="26" eb="28">
      <t>ジンコウ</t>
    </rPh>
    <rPh sb="29" eb="31">
      <t>ゲンショウ</t>
    </rPh>
    <rPh sb="32" eb="33">
      <t>トモナ</t>
    </rPh>
    <rPh sb="34" eb="36">
      <t>ユウシュウ</t>
    </rPh>
    <rPh sb="36" eb="38">
      <t>スイリョウ</t>
    </rPh>
    <rPh sb="39" eb="40">
      <t>ゲン</t>
    </rPh>
    <rPh sb="43" eb="45">
      <t>ネンネン</t>
    </rPh>
    <rPh sb="45" eb="47">
      <t>ゲンショウ</t>
    </rPh>
    <rPh sb="47" eb="49">
      <t>ケイコウ</t>
    </rPh>
    <rPh sb="53" eb="55">
      <t>コンゴ</t>
    </rPh>
    <rPh sb="56" eb="58">
      <t>ケイエイ</t>
    </rPh>
    <rPh sb="58" eb="60">
      <t>センリャク</t>
    </rPh>
    <rPh sb="60" eb="62">
      <t>サクテイ</t>
    </rPh>
    <rPh sb="63" eb="64">
      <t>フ</t>
    </rPh>
    <rPh sb="67" eb="69">
      <t>リョウキン</t>
    </rPh>
    <rPh sb="70" eb="72">
      <t>カイテイ</t>
    </rPh>
    <rPh sb="76" eb="78">
      <t>ケントウ</t>
    </rPh>
    <rPh sb="79" eb="81">
      <t>ヒツヨウ</t>
    </rPh>
    <rPh sb="82" eb="83">
      <t>カンガ</t>
    </rPh>
    <rPh sb="88" eb="90">
      <t>ルイセキ</t>
    </rPh>
    <rPh sb="90" eb="93">
      <t>ケッソンキン</t>
    </rPh>
    <rPh sb="93" eb="95">
      <t>ヒリツ</t>
    </rPh>
    <rPh sb="96" eb="97">
      <t>ゲン</t>
    </rPh>
    <rPh sb="97" eb="99">
      <t>ダンカイ</t>
    </rPh>
    <rPh sb="101" eb="103">
      <t>クリコシ</t>
    </rPh>
    <rPh sb="103" eb="105">
      <t>リエキ</t>
    </rPh>
    <rPh sb="105" eb="108">
      <t>ジョウヨキン</t>
    </rPh>
    <rPh sb="108" eb="109">
      <t>トウ</t>
    </rPh>
    <rPh sb="110" eb="112">
      <t>ウワマワ</t>
    </rPh>
    <rPh sb="113" eb="116">
      <t>ケッソンキン</t>
    </rPh>
    <rPh sb="120" eb="121">
      <t>オモ</t>
    </rPh>
    <rPh sb="145" eb="147">
      <t>コンゴ</t>
    </rPh>
    <rPh sb="148" eb="150">
      <t>ケイエイ</t>
    </rPh>
    <rPh sb="150" eb="152">
      <t>センリャク</t>
    </rPh>
    <rPh sb="152" eb="154">
      <t>サクテイ</t>
    </rPh>
    <rPh sb="155" eb="156">
      <t>フ</t>
    </rPh>
    <rPh sb="159" eb="161">
      <t>リョウキン</t>
    </rPh>
    <rPh sb="162" eb="164">
      <t>カイテイ</t>
    </rPh>
    <rPh sb="165" eb="167">
      <t>シセツ</t>
    </rPh>
    <rPh sb="168" eb="170">
      <t>イジ</t>
    </rPh>
    <rPh sb="170" eb="172">
      <t>カンリ</t>
    </rPh>
    <rPh sb="176" eb="178">
      <t>ケントウ</t>
    </rPh>
    <rPh sb="179" eb="181">
      <t>ヒツヨウ</t>
    </rPh>
    <rPh sb="182" eb="183">
      <t>カンガ</t>
    </rPh>
    <rPh sb="188" eb="190">
      <t>リュウドウ</t>
    </rPh>
    <rPh sb="190" eb="192">
      <t>ヒリツ</t>
    </rPh>
    <rPh sb="193" eb="196">
      <t>ゲンダンカイ</t>
    </rPh>
    <rPh sb="198" eb="199">
      <t>ヨコ</t>
    </rPh>
    <rPh sb="202" eb="204">
      <t>スイイ</t>
    </rPh>
    <rPh sb="211" eb="213">
      <t>ミコ</t>
    </rPh>
    <rPh sb="218" eb="220">
      <t>キュウスイ</t>
    </rPh>
    <rPh sb="220" eb="222">
      <t>シュウエキ</t>
    </rPh>
    <rPh sb="223" eb="225">
      <t>ゲンショウ</t>
    </rPh>
    <rPh sb="225" eb="227">
      <t>ケイコウ</t>
    </rPh>
    <rPh sb="235" eb="237">
      <t>コンゴ</t>
    </rPh>
    <rPh sb="238" eb="240">
      <t>スイイ</t>
    </rPh>
    <rPh sb="242" eb="244">
      <t>チュウイ</t>
    </rPh>
    <rPh sb="245" eb="247">
      <t>ヒツヨウ</t>
    </rPh>
    <rPh sb="248" eb="249">
      <t>オモ</t>
    </rPh>
    <rPh sb="255" eb="257">
      <t>キギョウ</t>
    </rPh>
    <rPh sb="257" eb="258">
      <t>サイ</t>
    </rPh>
    <rPh sb="258" eb="260">
      <t>ザンダカ</t>
    </rPh>
    <rPh sb="260" eb="261">
      <t>タイ</t>
    </rPh>
    <rPh sb="261" eb="263">
      <t>キュウスイ</t>
    </rPh>
    <rPh sb="263" eb="265">
      <t>シュウエキ</t>
    </rPh>
    <rPh sb="265" eb="267">
      <t>ヒリツ</t>
    </rPh>
    <rPh sb="268" eb="270">
      <t>キュウスイ</t>
    </rPh>
    <rPh sb="270" eb="272">
      <t>シュウエキ</t>
    </rPh>
    <rPh sb="273" eb="275">
      <t>ネンネン</t>
    </rPh>
    <rPh sb="275" eb="277">
      <t>ゲンショウ</t>
    </rPh>
    <rPh sb="277" eb="279">
      <t>ケイコウ</t>
    </rPh>
    <rPh sb="283" eb="285">
      <t>キギョウ</t>
    </rPh>
    <rPh sb="285" eb="286">
      <t>サイ</t>
    </rPh>
    <rPh sb="286" eb="288">
      <t>ザンダカ</t>
    </rPh>
    <rPh sb="289" eb="291">
      <t>ネンネン</t>
    </rPh>
    <rPh sb="291" eb="293">
      <t>ゾウカ</t>
    </rPh>
    <rPh sb="293" eb="295">
      <t>ケイコウ</t>
    </rPh>
    <rPh sb="300" eb="302">
      <t>ヒリツ</t>
    </rPh>
    <rPh sb="303" eb="305">
      <t>ゾウカ</t>
    </rPh>
    <rPh sb="305" eb="307">
      <t>ケイコウ</t>
    </rPh>
    <rPh sb="314" eb="316">
      <t>リョウキン</t>
    </rPh>
    <rPh sb="317" eb="319">
      <t>カイテイ</t>
    </rPh>
    <rPh sb="320" eb="322">
      <t>トウシ</t>
    </rPh>
    <rPh sb="322" eb="324">
      <t>ケイカク</t>
    </rPh>
    <rPh sb="330" eb="332">
      <t>ケイエイ</t>
    </rPh>
    <rPh sb="332" eb="334">
      <t>センリャク</t>
    </rPh>
    <rPh sb="334" eb="336">
      <t>サクテイ</t>
    </rPh>
    <rPh sb="337" eb="338">
      <t>フ</t>
    </rPh>
    <rPh sb="340" eb="342">
      <t>ケントウ</t>
    </rPh>
    <rPh sb="343" eb="345">
      <t>ヒツヨウ</t>
    </rPh>
    <rPh sb="346" eb="347">
      <t>カンガ</t>
    </rPh>
    <rPh sb="352" eb="354">
      <t>リョウキン</t>
    </rPh>
    <rPh sb="354" eb="356">
      <t>カイシュウ</t>
    </rPh>
    <rPh sb="356" eb="357">
      <t>リツ</t>
    </rPh>
    <rPh sb="358" eb="360">
      <t>ヒヨウ</t>
    </rPh>
    <rPh sb="360" eb="362">
      <t>サクゲン</t>
    </rPh>
    <rPh sb="363" eb="364">
      <t>ツト</t>
    </rPh>
    <rPh sb="370" eb="372">
      <t>リョウキン</t>
    </rPh>
    <rPh sb="373" eb="375">
      <t>カイテイ</t>
    </rPh>
    <rPh sb="381" eb="383">
      <t>ケイエイ</t>
    </rPh>
    <rPh sb="383" eb="385">
      <t>センリャク</t>
    </rPh>
    <rPh sb="385" eb="387">
      <t>サクテイ</t>
    </rPh>
    <rPh sb="388" eb="389">
      <t>フ</t>
    </rPh>
    <rPh sb="391" eb="393">
      <t>ケントウ</t>
    </rPh>
    <rPh sb="394" eb="396">
      <t>ヒツヨウ</t>
    </rPh>
    <rPh sb="397" eb="398">
      <t>カンガ</t>
    </rPh>
    <rPh sb="403" eb="405">
      <t>キュウスイ</t>
    </rPh>
    <rPh sb="405" eb="407">
      <t>ゲンカ</t>
    </rPh>
    <rPh sb="408" eb="411">
      <t>シスイセン</t>
    </rPh>
    <rPh sb="411" eb="412">
      <t>トウ</t>
    </rPh>
    <rPh sb="413" eb="415">
      <t>ロウキュウ</t>
    </rPh>
    <rPh sb="418" eb="420">
      <t>シュウゼン</t>
    </rPh>
    <rPh sb="420" eb="422">
      <t>ヒヨウ</t>
    </rPh>
    <rPh sb="423" eb="425">
      <t>ゾウカ</t>
    </rPh>
    <rPh sb="431" eb="433">
      <t>テキセイ</t>
    </rPh>
    <rPh sb="434" eb="436">
      <t>シセツ</t>
    </rPh>
    <rPh sb="436" eb="438">
      <t>カンリ</t>
    </rPh>
    <rPh sb="439" eb="440">
      <t>カンガ</t>
    </rPh>
    <rPh sb="443" eb="445">
      <t>コンゴ</t>
    </rPh>
    <rPh sb="446" eb="447">
      <t>サラ</t>
    </rPh>
    <rPh sb="449" eb="451">
      <t>ヒヨウ</t>
    </rPh>
    <rPh sb="451" eb="453">
      <t>サクゲン</t>
    </rPh>
    <rPh sb="453" eb="454">
      <t>トウ</t>
    </rPh>
    <rPh sb="455" eb="457">
      <t>ケントウ</t>
    </rPh>
    <rPh sb="458" eb="460">
      <t>ヒツヨウ</t>
    </rPh>
    <rPh sb="461" eb="462">
      <t>カンガ</t>
    </rPh>
    <rPh sb="467" eb="469">
      <t>シセツ</t>
    </rPh>
    <rPh sb="469" eb="472">
      <t>リヨウリツ</t>
    </rPh>
    <rPh sb="473" eb="475">
      <t>シセツ</t>
    </rPh>
    <rPh sb="476" eb="479">
      <t>トウハイゴウ</t>
    </rPh>
    <rPh sb="485" eb="487">
      <t>ネンド</t>
    </rPh>
    <rPh sb="487" eb="489">
      <t>イコウ</t>
    </rPh>
    <rPh sb="494" eb="495">
      <t>コ</t>
    </rPh>
    <rPh sb="497" eb="499">
      <t>スウチ</t>
    </rPh>
    <rPh sb="507" eb="509">
      <t>ジンコウ</t>
    </rPh>
    <rPh sb="510" eb="512">
      <t>ゲンショウ</t>
    </rPh>
    <rPh sb="512" eb="513">
      <t>オヨ</t>
    </rPh>
    <rPh sb="514" eb="516">
      <t>セッスイ</t>
    </rPh>
    <rPh sb="516" eb="518">
      <t>キキ</t>
    </rPh>
    <rPh sb="519" eb="521">
      <t>フキュウ</t>
    </rPh>
    <rPh sb="524" eb="526">
      <t>ゲンショウ</t>
    </rPh>
    <rPh sb="526" eb="528">
      <t>ケイコウ</t>
    </rPh>
    <rPh sb="529" eb="530">
      <t>ミ</t>
    </rPh>
    <rPh sb="534" eb="536">
      <t>コンゴ</t>
    </rPh>
    <rPh sb="537" eb="539">
      <t>ケイエイ</t>
    </rPh>
    <rPh sb="539" eb="541">
      <t>センリャク</t>
    </rPh>
    <rPh sb="541" eb="543">
      <t>サクテイ</t>
    </rPh>
    <rPh sb="544" eb="545">
      <t>フ</t>
    </rPh>
    <rPh sb="548" eb="550">
      <t>テキセツ</t>
    </rPh>
    <rPh sb="551" eb="553">
      <t>シセツ</t>
    </rPh>
    <rPh sb="553" eb="555">
      <t>キボ</t>
    </rPh>
    <rPh sb="556" eb="558">
      <t>ケントウ</t>
    </rPh>
    <rPh sb="559" eb="561">
      <t>ヒツヨウ</t>
    </rPh>
    <rPh sb="562" eb="563">
      <t>カンガ</t>
    </rPh>
    <rPh sb="568" eb="570">
      <t>ユウシュウ</t>
    </rPh>
    <rPh sb="570" eb="571">
      <t>リツ</t>
    </rPh>
    <rPh sb="572" eb="574">
      <t>ロウキュウ</t>
    </rPh>
    <rPh sb="574" eb="575">
      <t>カン</t>
    </rPh>
    <rPh sb="575" eb="577">
      <t>コウシン</t>
    </rPh>
    <rPh sb="577" eb="579">
      <t>ジギョウ</t>
    </rPh>
    <rPh sb="582" eb="585">
      <t>ハイスイカン</t>
    </rPh>
    <rPh sb="585" eb="587">
      <t>フセツ</t>
    </rPh>
    <rPh sb="587" eb="588">
      <t>カ</t>
    </rPh>
    <rPh sb="588" eb="590">
      <t>コウジ</t>
    </rPh>
    <rPh sb="590" eb="591">
      <t>トウ</t>
    </rPh>
    <rPh sb="592" eb="594">
      <t>シヨウ</t>
    </rPh>
    <rPh sb="596" eb="599">
      <t>サギョウヨウ</t>
    </rPh>
    <rPh sb="611" eb="613">
      <t>ジンコウ</t>
    </rPh>
    <rPh sb="614" eb="616">
      <t>ゲンショウ</t>
    </rPh>
    <rPh sb="617" eb="619">
      <t>セッスイ</t>
    </rPh>
    <rPh sb="619" eb="621">
      <t>キキ</t>
    </rPh>
    <rPh sb="622" eb="624">
      <t>フキュウ</t>
    </rPh>
    <rPh sb="627" eb="629">
      <t>ユウシュウ</t>
    </rPh>
    <rPh sb="629" eb="631">
      <t>スイリョウ</t>
    </rPh>
    <rPh sb="632" eb="634">
      <t>ゲンショウ</t>
    </rPh>
    <rPh sb="635" eb="636">
      <t>オオ</t>
    </rPh>
    <rPh sb="638" eb="63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</si>
</sst>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1.64</c:v>
                </c:pt>
                <c:pt idx="1">
                  <c:v>1.58</c:v>
                </c:pt>
                <c:pt idx="2">
                  <c:v>2.78</c:v>
                </c:pt>
                <c:pt idx="3">
                  <c:v>1.61</c:v>
                </c:pt>
                <c:pt idx="4">
                  <c:v>1.45</c:v>
                </c:pt>
              </c:numCache>
            </c:numRef>
          </c:val>
        </c:ser>
        <c:dLbls>
          <c:showLegendKey val="0"/>
          <c:showVal val="0"/>
          <c:showCatName val="0"/>
          <c:showSerName val="0"/>
          <c:showPercent val="0"/>
          <c:showBubbleSize val="0"/>
        </c:dLbls>
        <c:gapWidth val="150"/>
        <c:axId val="475496800"/>
        <c:axId val="47550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75496800"/>
        <c:axId val="475500328"/>
      </c:lineChart>
      <c:dateAx>
        <c:axId val="475496800"/>
        <c:scaling>
          <c:orientation val="minMax"/>
        </c:scaling>
        <c:delete val="1"/>
        <c:axPos val="b"/>
        <c:numFmt formatCode="ge" sourceLinked="1"/>
        <c:majorTickMark val="none"/>
        <c:minorTickMark val="none"/>
        <c:tickLblPos val="none"/>
        <c:crossAx val="475500328"/>
        <c:crosses val="autoZero"/>
        <c:auto val="1"/>
        <c:lblOffset val="100"/>
        <c:baseTimeUnit val="years"/>
      </c:dateAx>
      <c:valAx>
        <c:axId val="47550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4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64.319999999999993</c:v>
                </c:pt>
                <c:pt idx="1">
                  <c:v>64.22</c:v>
                </c:pt>
                <c:pt idx="2">
                  <c:v>64.400000000000006</c:v>
                </c:pt>
                <c:pt idx="3">
                  <c:v>61.59</c:v>
                </c:pt>
                <c:pt idx="4">
                  <c:v>59.35</c:v>
                </c:pt>
              </c:numCache>
            </c:numRef>
          </c:val>
        </c:ser>
        <c:dLbls>
          <c:showLegendKey val="0"/>
          <c:showVal val="0"/>
          <c:showCatName val="0"/>
          <c:showSerName val="0"/>
          <c:showPercent val="0"/>
          <c:showBubbleSize val="0"/>
        </c:dLbls>
        <c:gapWidth val="150"/>
        <c:axId val="421445544"/>
        <c:axId val="4214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21445544"/>
        <c:axId val="421443584"/>
      </c:lineChart>
      <c:dateAx>
        <c:axId val="421445544"/>
        <c:scaling>
          <c:orientation val="minMax"/>
        </c:scaling>
        <c:delete val="1"/>
        <c:axPos val="b"/>
        <c:numFmt formatCode="ge" sourceLinked="1"/>
        <c:majorTickMark val="none"/>
        <c:minorTickMark val="none"/>
        <c:tickLblPos val="none"/>
        <c:crossAx val="421443584"/>
        <c:crosses val="autoZero"/>
        <c:auto val="1"/>
        <c:lblOffset val="100"/>
        <c:baseTimeUnit val="years"/>
      </c:dateAx>
      <c:valAx>
        <c:axId val="4214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4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c:v>
                </c:pt>
                <c:pt idx="1">
                  <c:v>86.07</c:v>
                </c:pt>
                <c:pt idx="2">
                  <c:v>84.74</c:v>
                </c:pt>
                <c:pt idx="3">
                  <c:v>87.36</c:v>
                </c:pt>
                <c:pt idx="4">
                  <c:v>88.6</c:v>
                </c:pt>
              </c:numCache>
            </c:numRef>
          </c:val>
        </c:ser>
        <c:dLbls>
          <c:showLegendKey val="0"/>
          <c:showVal val="0"/>
          <c:showCatName val="0"/>
          <c:showSerName val="0"/>
          <c:showPercent val="0"/>
          <c:showBubbleSize val="0"/>
        </c:dLbls>
        <c:gapWidth val="150"/>
        <c:axId val="421440840"/>
        <c:axId val="4214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421440840"/>
        <c:axId val="421438880"/>
      </c:lineChart>
      <c:dateAx>
        <c:axId val="421440840"/>
        <c:scaling>
          <c:orientation val="minMax"/>
        </c:scaling>
        <c:delete val="1"/>
        <c:axPos val="b"/>
        <c:numFmt formatCode="ge" sourceLinked="1"/>
        <c:majorTickMark val="none"/>
        <c:minorTickMark val="none"/>
        <c:tickLblPos val="none"/>
        <c:crossAx val="421438880"/>
        <c:crosses val="autoZero"/>
        <c:auto val="1"/>
        <c:lblOffset val="100"/>
        <c:baseTimeUnit val="years"/>
      </c:dateAx>
      <c:valAx>
        <c:axId val="4214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4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95.5</c:v>
                </c:pt>
                <c:pt idx="1">
                  <c:v>87.77</c:v>
                </c:pt>
                <c:pt idx="2">
                  <c:v>102.3</c:v>
                </c:pt>
                <c:pt idx="3">
                  <c:v>101.4</c:v>
                </c:pt>
                <c:pt idx="4">
                  <c:v>98.67</c:v>
                </c:pt>
              </c:numCache>
            </c:numRef>
          </c:val>
        </c:ser>
        <c:dLbls>
          <c:showLegendKey val="0"/>
          <c:showVal val="0"/>
          <c:showCatName val="0"/>
          <c:showSerName val="0"/>
          <c:showPercent val="0"/>
          <c:showBubbleSize val="0"/>
        </c:dLbls>
        <c:gapWidth val="150"/>
        <c:axId val="475497192"/>
        <c:axId val="47550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75497192"/>
        <c:axId val="475500720"/>
      </c:lineChart>
      <c:dateAx>
        <c:axId val="475497192"/>
        <c:scaling>
          <c:orientation val="minMax"/>
        </c:scaling>
        <c:delete val="1"/>
        <c:axPos val="b"/>
        <c:numFmt formatCode="ge" sourceLinked="1"/>
        <c:majorTickMark val="none"/>
        <c:minorTickMark val="none"/>
        <c:tickLblPos val="none"/>
        <c:crossAx val="475500720"/>
        <c:crosses val="autoZero"/>
        <c:auto val="1"/>
        <c:lblOffset val="100"/>
        <c:baseTimeUnit val="years"/>
      </c:dateAx>
      <c:valAx>
        <c:axId val="47550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549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24.19</c:v>
                </c:pt>
                <c:pt idx="1">
                  <c:v>25.2</c:v>
                </c:pt>
                <c:pt idx="2">
                  <c:v>27.74</c:v>
                </c:pt>
                <c:pt idx="3">
                  <c:v>29.21</c:v>
                </c:pt>
                <c:pt idx="4">
                  <c:v>30.76</c:v>
                </c:pt>
              </c:numCache>
            </c:numRef>
          </c:val>
        </c:ser>
        <c:dLbls>
          <c:showLegendKey val="0"/>
          <c:showVal val="0"/>
          <c:showCatName val="0"/>
          <c:showSerName val="0"/>
          <c:showPercent val="0"/>
          <c:showBubbleSize val="0"/>
        </c:dLbls>
        <c:gapWidth val="150"/>
        <c:axId val="475503072"/>
        <c:axId val="2156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75503072"/>
        <c:axId val="215629408"/>
      </c:lineChart>
      <c:dateAx>
        <c:axId val="475503072"/>
        <c:scaling>
          <c:orientation val="minMax"/>
        </c:scaling>
        <c:delete val="1"/>
        <c:axPos val="b"/>
        <c:numFmt formatCode="ge" sourceLinked="1"/>
        <c:majorTickMark val="none"/>
        <c:minorTickMark val="none"/>
        <c:tickLblPos val="none"/>
        <c:crossAx val="215629408"/>
        <c:crosses val="autoZero"/>
        <c:auto val="1"/>
        <c:lblOffset val="100"/>
        <c:baseTimeUnit val="years"/>
      </c:dateAx>
      <c:valAx>
        <c:axId val="2156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5630584"/>
        <c:axId val="2156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15630584"/>
        <c:axId val="215635680"/>
      </c:lineChart>
      <c:dateAx>
        <c:axId val="215630584"/>
        <c:scaling>
          <c:orientation val="minMax"/>
        </c:scaling>
        <c:delete val="1"/>
        <c:axPos val="b"/>
        <c:numFmt formatCode="ge" sourceLinked="1"/>
        <c:majorTickMark val="none"/>
        <c:minorTickMark val="none"/>
        <c:tickLblPos val="none"/>
        <c:crossAx val="215635680"/>
        <c:crosses val="autoZero"/>
        <c:auto val="1"/>
        <c:lblOffset val="100"/>
        <c:baseTimeUnit val="years"/>
      </c:dateAx>
      <c:valAx>
        <c:axId val="2156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63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5.05</c:v>
                </c:pt>
                <c:pt idx="1">
                  <c:v>14.1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15636464"/>
        <c:axId val="2156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15636464"/>
        <c:axId val="215630976"/>
      </c:lineChart>
      <c:dateAx>
        <c:axId val="215636464"/>
        <c:scaling>
          <c:orientation val="minMax"/>
        </c:scaling>
        <c:delete val="1"/>
        <c:axPos val="b"/>
        <c:numFmt formatCode="ge" sourceLinked="1"/>
        <c:majorTickMark val="none"/>
        <c:minorTickMark val="none"/>
        <c:tickLblPos val="none"/>
        <c:crossAx val="215630976"/>
        <c:crosses val="autoZero"/>
        <c:auto val="1"/>
        <c:lblOffset val="100"/>
        <c:baseTimeUnit val="years"/>
      </c:dateAx>
      <c:valAx>
        <c:axId val="215630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3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227.72</c:v>
                </c:pt>
                <c:pt idx="1">
                  <c:v>332.57</c:v>
                </c:pt>
                <c:pt idx="2">
                  <c:v>400.6</c:v>
                </c:pt>
                <c:pt idx="3">
                  <c:v>515.42999999999995</c:v>
                </c:pt>
                <c:pt idx="4">
                  <c:v>424.71</c:v>
                </c:pt>
              </c:numCache>
            </c:numRef>
          </c:val>
        </c:ser>
        <c:dLbls>
          <c:showLegendKey val="0"/>
          <c:showVal val="0"/>
          <c:showCatName val="0"/>
          <c:showSerName val="0"/>
          <c:showPercent val="0"/>
          <c:showBubbleSize val="0"/>
        </c:dLbls>
        <c:gapWidth val="150"/>
        <c:axId val="484645176"/>
        <c:axId val="48464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84645176"/>
        <c:axId val="484645960"/>
      </c:lineChart>
      <c:dateAx>
        <c:axId val="484645176"/>
        <c:scaling>
          <c:orientation val="minMax"/>
        </c:scaling>
        <c:delete val="1"/>
        <c:axPos val="b"/>
        <c:numFmt formatCode="ge" sourceLinked="1"/>
        <c:majorTickMark val="none"/>
        <c:minorTickMark val="none"/>
        <c:tickLblPos val="none"/>
        <c:crossAx val="484645960"/>
        <c:crosses val="autoZero"/>
        <c:auto val="1"/>
        <c:lblOffset val="100"/>
        <c:baseTimeUnit val="years"/>
      </c:dateAx>
      <c:valAx>
        <c:axId val="484645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4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864.46</c:v>
                </c:pt>
                <c:pt idx="1">
                  <c:v>926.97</c:v>
                </c:pt>
                <c:pt idx="2">
                  <c:v>997.09</c:v>
                </c:pt>
                <c:pt idx="3">
                  <c:v>1058.97</c:v>
                </c:pt>
                <c:pt idx="4">
                  <c:v>1107.69</c:v>
                </c:pt>
              </c:numCache>
            </c:numRef>
          </c:val>
        </c:ser>
        <c:dLbls>
          <c:showLegendKey val="0"/>
          <c:showVal val="0"/>
          <c:showCatName val="0"/>
          <c:showSerName val="0"/>
          <c:showPercent val="0"/>
          <c:showBubbleSize val="0"/>
        </c:dLbls>
        <c:gapWidth val="150"/>
        <c:axId val="420499064"/>
        <c:axId val="42049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20499064"/>
        <c:axId val="420498672"/>
      </c:lineChart>
      <c:dateAx>
        <c:axId val="420499064"/>
        <c:scaling>
          <c:orientation val="minMax"/>
        </c:scaling>
        <c:delete val="1"/>
        <c:axPos val="b"/>
        <c:numFmt formatCode="ge" sourceLinked="1"/>
        <c:majorTickMark val="none"/>
        <c:minorTickMark val="none"/>
        <c:tickLblPos val="none"/>
        <c:crossAx val="420498672"/>
        <c:crosses val="autoZero"/>
        <c:auto val="1"/>
        <c:lblOffset val="100"/>
        <c:baseTimeUnit val="years"/>
      </c:dateAx>
      <c:valAx>
        <c:axId val="42049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49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92.76</c:v>
                </c:pt>
                <c:pt idx="1">
                  <c:v>85.82</c:v>
                </c:pt>
                <c:pt idx="2">
                  <c:v>100.95</c:v>
                </c:pt>
                <c:pt idx="3">
                  <c:v>99.58</c:v>
                </c:pt>
                <c:pt idx="4">
                  <c:v>95.35</c:v>
                </c:pt>
              </c:numCache>
            </c:numRef>
          </c:val>
        </c:ser>
        <c:dLbls>
          <c:showLegendKey val="0"/>
          <c:showVal val="0"/>
          <c:showCatName val="0"/>
          <c:showSerName val="0"/>
          <c:showPercent val="0"/>
          <c:showBubbleSize val="0"/>
        </c:dLbls>
        <c:gapWidth val="150"/>
        <c:axId val="420500632"/>
        <c:axId val="15402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20500632"/>
        <c:axId val="154025904"/>
      </c:lineChart>
      <c:dateAx>
        <c:axId val="420500632"/>
        <c:scaling>
          <c:orientation val="minMax"/>
        </c:scaling>
        <c:delete val="1"/>
        <c:axPos val="b"/>
        <c:numFmt formatCode="ge" sourceLinked="1"/>
        <c:majorTickMark val="none"/>
        <c:minorTickMark val="none"/>
        <c:tickLblPos val="none"/>
        <c:crossAx val="154025904"/>
        <c:crosses val="autoZero"/>
        <c:auto val="1"/>
        <c:lblOffset val="100"/>
        <c:baseTimeUnit val="years"/>
      </c:dateAx>
      <c:valAx>
        <c:axId val="15402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155.36000000000001</c:v>
                </c:pt>
                <c:pt idx="1">
                  <c:v>168.67</c:v>
                </c:pt>
                <c:pt idx="2">
                  <c:v>143.59</c:v>
                </c:pt>
                <c:pt idx="3">
                  <c:v>145.79</c:v>
                </c:pt>
                <c:pt idx="4">
                  <c:v>152.84</c:v>
                </c:pt>
              </c:numCache>
            </c:numRef>
          </c:val>
        </c:ser>
        <c:dLbls>
          <c:showLegendKey val="0"/>
          <c:showVal val="0"/>
          <c:showCatName val="0"/>
          <c:showSerName val="0"/>
          <c:showPercent val="0"/>
          <c:showBubbleSize val="0"/>
        </c:dLbls>
        <c:gapWidth val="150"/>
        <c:axId val="484644392"/>
        <c:axId val="42144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84644392"/>
        <c:axId val="421443192"/>
      </c:lineChart>
      <c:dateAx>
        <c:axId val="484644392"/>
        <c:scaling>
          <c:orientation val="minMax"/>
        </c:scaling>
        <c:delete val="1"/>
        <c:axPos val="b"/>
        <c:numFmt formatCode="ge" sourceLinked="1"/>
        <c:majorTickMark val="none"/>
        <c:minorTickMark val="none"/>
        <c:tickLblPos val="none"/>
        <c:crossAx val="421443192"/>
        <c:crosses val="autoZero"/>
        <c:auto val="1"/>
        <c:lblOffset val="100"/>
        <c:baseTimeUnit val="years"/>
      </c:dateAx>
      <c:valAx>
        <c:axId val="42144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6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E32" sqref="CE3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石川県　中能登町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7" t="s">
        <v>116</v>
      </c>
      <c r="AE8" s="87"/>
      <c r="AF8" s="87"/>
      <c r="AG8" s="87"/>
      <c r="AH8" s="87"/>
      <c r="AI8" s="87"/>
      <c r="AJ8" s="87"/>
      <c r="AK8" s="5"/>
      <c r="AL8" s="74">
        <f>データ!$R$6</f>
        <v>18475</v>
      </c>
      <c r="AM8" s="74"/>
      <c r="AN8" s="74"/>
      <c r="AO8" s="74"/>
      <c r="AP8" s="74"/>
      <c r="AQ8" s="74"/>
      <c r="AR8" s="74"/>
      <c r="AS8" s="74"/>
      <c r="AT8" s="70">
        <f>データ!$S$6</f>
        <v>89.45</v>
      </c>
      <c r="AU8" s="71"/>
      <c r="AV8" s="71"/>
      <c r="AW8" s="71"/>
      <c r="AX8" s="71"/>
      <c r="AY8" s="71"/>
      <c r="AZ8" s="71"/>
      <c r="BA8" s="71"/>
      <c r="BB8" s="73">
        <f>データ!$T$6</f>
        <v>206.54</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64.64</v>
      </c>
      <c r="J10" s="71"/>
      <c r="K10" s="71"/>
      <c r="L10" s="71"/>
      <c r="M10" s="71"/>
      <c r="N10" s="71"/>
      <c r="O10" s="72"/>
      <c r="P10" s="73">
        <f>データ!$P$6</f>
        <v>99.25</v>
      </c>
      <c r="Q10" s="73"/>
      <c r="R10" s="73"/>
      <c r="S10" s="73"/>
      <c r="T10" s="73"/>
      <c r="U10" s="73"/>
      <c r="V10" s="73"/>
      <c r="W10" s="74">
        <f>データ!$Q$6</f>
        <v>2862</v>
      </c>
      <c r="X10" s="74"/>
      <c r="Y10" s="74"/>
      <c r="Z10" s="74"/>
      <c r="AA10" s="74"/>
      <c r="AB10" s="74"/>
      <c r="AC10" s="74"/>
      <c r="AD10" s="2"/>
      <c r="AE10" s="2"/>
      <c r="AF10" s="2"/>
      <c r="AG10" s="2"/>
      <c r="AH10" s="5"/>
      <c r="AI10" s="5"/>
      <c r="AJ10" s="5"/>
      <c r="AK10" s="5"/>
      <c r="AL10" s="74">
        <f>データ!$U$6</f>
        <v>18254</v>
      </c>
      <c r="AM10" s="74"/>
      <c r="AN10" s="74"/>
      <c r="AO10" s="74"/>
      <c r="AP10" s="74"/>
      <c r="AQ10" s="74"/>
      <c r="AR10" s="74"/>
      <c r="AS10" s="74"/>
      <c r="AT10" s="70">
        <f>データ!$V$6</f>
        <v>34.86</v>
      </c>
      <c r="AU10" s="71"/>
      <c r="AV10" s="71"/>
      <c r="AW10" s="71"/>
      <c r="AX10" s="71"/>
      <c r="AY10" s="71"/>
      <c r="AZ10" s="71"/>
      <c r="BA10" s="71"/>
      <c r="BB10" s="73">
        <f>データ!$W$6</f>
        <v>523.64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174076</v>
      </c>
      <c r="D6" s="34">
        <f t="shared" si="3"/>
        <v>46</v>
      </c>
      <c r="E6" s="34">
        <f t="shared" si="3"/>
        <v>1</v>
      </c>
      <c r="F6" s="34">
        <f t="shared" si="3"/>
        <v>0</v>
      </c>
      <c r="G6" s="34">
        <f t="shared" si="3"/>
        <v>1</v>
      </c>
      <c r="H6" s="34" t="str">
        <f t="shared" si="3"/>
        <v>石川県　中能登町</v>
      </c>
      <c r="I6" s="34" t="str">
        <f t="shared" si="3"/>
        <v>法適用</v>
      </c>
      <c r="J6" s="34" t="str">
        <f t="shared" si="3"/>
        <v>水道事業</v>
      </c>
      <c r="K6" s="34" t="str">
        <f t="shared" si="3"/>
        <v>末端給水事業</v>
      </c>
      <c r="L6" s="34" t="str">
        <f t="shared" si="3"/>
        <v>A6</v>
      </c>
      <c r="M6" s="34">
        <f t="shared" si="3"/>
        <v>0</v>
      </c>
      <c r="N6" s="35" t="str">
        <f t="shared" si="3"/>
        <v>-</v>
      </c>
      <c r="O6" s="35">
        <f t="shared" si="3"/>
        <v>64.64</v>
      </c>
      <c r="P6" s="35">
        <f t="shared" si="3"/>
        <v>99.25</v>
      </c>
      <c r="Q6" s="35">
        <f t="shared" si="3"/>
        <v>2862</v>
      </c>
      <c r="R6" s="35">
        <f t="shared" si="3"/>
        <v>18475</v>
      </c>
      <c r="S6" s="35">
        <f t="shared" si="3"/>
        <v>89.45</v>
      </c>
      <c r="T6" s="35">
        <f t="shared" si="3"/>
        <v>206.54</v>
      </c>
      <c r="U6" s="35">
        <f t="shared" si="3"/>
        <v>18254</v>
      </c>
      <c r="V6" s="35">
        <f t="shared" si="3"/>
        <v>34.86</v>
      </c>
      <c r="W6" s="35">
        <f t="shared" si="3"/>
        <v>523.64</v>
      </c>
      <c r="X6" s="36">
        <f>IF(X7="",NA(),X7)</f>
        <v>95.5</v>
      </c>
      <c r="Y6" s="36">
        <f t="shared" ref="Y6:AG6" si="4">IF(Y7="",NA(),Y7)</f>
        <v>87.77</v>
      </c>
      <c r="Z6" s="36">
        <f t="shared" si="4"/>
        <v>102.3</v>
      </c>
      <c r="AA6" s="36">
        <f t="shared" si="4"/>
        <v>101.4</v>
      </c>
      <c r="AB6" s="36">
        <f t="shared" si="4"/>
        <v>98.67</v>
      </c>
      <c r="AC6" s="36">
        <f t="shared" si="4"/>
        <v>107.57</v>
      </c>
      <c r="AD6" s="36">
        <f t="shared" si="4"/>
        <v>106.55</v>
      </c>
      <c r="AE6" s="36">
        <f t="shared" si="4"/>
        <v>110.01</v>
      </c>
      <c r="AF6" s="36">
        <f t="shared" si="4"/>
        <v>111.21</v>
      </c>
      <c r="AG6" s="36">
        <f t="shared" si="4"/>
        <v>111.71</v>
      </c>
      <c r="AH6" s="35" t="str">
        <f>IF(AH7="","",IF(AH7="-","【-】","【"&amp;SUBSTITUTE(TEXT(AH7,"#,##0.00"),"-","△")&amp;"】"))</f>
        <v>【114.35】</v>
      </c>
      <c r="AI6" s="36">
        <f>IF(AI7="",NA(),AI7)</f>
        <v>5.05</v>
      </c>
      <c r="AJ6" s="36">
        <f t="shared" ref="AJ6:AR6" si="5">IF(AJ7="",NA(),AJ7)</f>
        <v>14.1</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227.72</v>
      </c>
      <c r="AU6" s="36">
        <f t="shared" ref="AU6:BC6" si="6">IF(AU7="",NA(),AU7)</f>
        <v>332.57</v>
      </c>
      <c r="AV6" s="36">
        <f t="shared" si="6"/>
        <v>400.6</v>
      </c>
      <c r="AW6" s="36">
        <f t="shared" si="6"/>
        <v>515.42999999999995</v>
      </c>
      <c r="AX6" s="36">
        <f t="shared" si="6"/>
        <v>424.71</v>
      </c>
      <c r="AY6" s="36">
        <f t="shared" si="6"/>
        <v>915.5</v>
      </c>
      <c r="AZ6" s="36">
        <f t="shared" si="6"/>
        <v>963.24</v>
      </c>
      <c r="BA6" s="36">
        <f t="shared" si="6"/>
        <v>381.53</v>
      </c>
      <c r="BB6" s="36">
        <f t="shared" si="6"/>
        <v>391.54</v>
      </c>
      <c r="BC6" s="36">
        <f t="shared" si="6"/>
        <v>384.34</v>
      </c>
      <c r="BD6" s="35" t="str">
        <f>IF(BD7="","",IF(BD7="-","【-】","【"&amp;SUBSTITUTE(TEXT(BD7,"#,##0.00"),"-","△")&amp;"】"))</f>
        <v>【262.87】</v>
      </c>
      <c r="BE6" s="36">
        <f>IF(BE7="",NA(),BE7)</f>
        <v>864.46</v>
      </c>
      <c r="BF6" s="36">
        <f t="shared" ref="BF6:BN6" si="7">IF(BF7="",NA(),BF7)</f>
        <v>926.97</v>
      </c>
      <c r="BG6" s="36">
        <f t="shared" si="7"/>
        <v>997.09</v>
      </c>
      <c r="BH6" s="36">
        <f t="shared" si="7"/>
        <v>1058.97</v>
      </c>
      <c r="BI6" s="36">
        <f t="shared" si="7"/>
        <v>1107.69</v>
      </c>
      <c r="BJ6" s="36">
        <f t="shared" si="7"/>
        <v>404.78</v>
      </c>
      <c r="BK6" s="36">
        <f t="shared" si="7"/>
        <v>400.38</v>
      </c>
      <c r="BL6" s="36">
        <f t="shared" si="7"/>
        <v>393.27</v>
      </c>
      <c r="BM6" s="36">
        <f t="shared" si="7"/>
        <v>386.97</v>
      </c>
      <c r="BN6" s="36">
        <f t="shared" si="7"/>
        <v>380.58</v>
      </c>
      <c r="BO6" s="35" t="str">
        <f>IF(BO7="","",IF(BO7="-","【-】","【"&amp;SUBSTITUTE(TEXT(BO7,"#,##0.00"),"-","△")&amp;"】"))</f>
        <v>【270.87】</v>
      </c>
      <c r="BP6" s="36">
        <f>IF(BP7="",NA(),BP7)</f>
        <v>92.76</v>
      </c>
      <c r="BQ6" s="36">
        <f t="shared" ref="BQ6:BY6" si="8">IF(BQ7="",NA(),BQ7)</f>
        <v>85.82</v>
      </c>
      <c r="BR6" s="36">
        <f t="shared" si="8"/>
        <v>100.95</v>
      </c>
      <c r="BS6" s="36">
        <f t="shared" si="8"/>
        <v>99.58</v>
      </c>
      <c r="BT6" s="36">
        <f t="shared" si="8"/>
        <v>95.35</v>
      </c>
      <c r="BU6" s="36">
        <f t="shared" si="8"/>
        <v>98.07</v>
      </c>
      <c r="BV6" s="36">
        <f t="shared" si="8"/>
        <v>96.56</v>
      </c>
      <c r="BW6" s="36">
        <f t="shared" si="8"/>
        <v>100.47</v>
      </c>
      <c r="BX6" s="36">
        <f t="shared" si="8"/>
        <v>101.72</v>
      </c>
      <c r="BY6" s="36">
        <f t="shared" si="8"/>
        <v>102.38</v>
      </c>
      <c r="BZ6" s="35" t="str">
        <f>IF(BZ7="","",IF(BZ7="-","【-】","【"&amp;SUBSTITUTE(TEXT(BZ7,"#,##0.00"),"-","△")&amp;"】"))</f>
        <v>【105.59】</v>
      </c>
      <c r="CA6" s="36">
        <f>IF(CA7="",NA(),CA7)</f>
        <v>155.36000000000001</v>
      </c>
      <c r="CB6" s="36">
        <f t="shared" ref="CB6:CJ6" si="9">IF(CB7="",NA(),CB7)</f>
        <v>168.67</v>
      </c>
      <c r="CC6" s="36">
        <f t="shared" si="9"/>
        <v>143.59</v>
      </c>
      <c r="CD6" s="36">
        <f t="shared" si="9"/>
        <v>145.79</v>
      </c>
      <c r="CE6" s="36">
        <f t="shared" si="9"/>
        <v>152.84</v>
      </c>
      <c r="CF6" s="36">
        <f t="shared" si="9"/>
        <v>172.26</v>
      </c>
      <c r="CG6" s="36">
        <f t="shared" si="9"/>
        <v>177.14</v>
      </c>
      <c r="CH6" s="36">
        <f t="shared" si="9"/>
        <v>169.82</v>
      </c>
      <c r="CI6" s="36">
        <f t="shared" si="9"/>
        <v>168.2</v>
      </c>
      <c r="CJ6" s="36">
        <f t="shared" si="9"/>
        <v>168.67</v>
      </c>
      <c r="CK6" s="35" t="str">
        <f>IF(CK7="","",IF(CK7="-","【-】","【"&amp;SUBSTITUTE(TEXT(CK7,"#,##0.00"),"-","△")&amp;"】"))</f>
        <v>【163.27】</v>
      </c>
      <c r="CL6" s="36">
        <f>IF(CL7="",NA(),CL7)</f>
        <v>64.319999999999993</v>
      </c>
      <c r="CM6" s="36">
        <f t="shared" ref="CM6:CU6" si="10">IF(CM7="",NA(),CM7)</f>
        <v>64.22</v>
      </c>
      <c r="CN6" s="36">
        <f t="shared" si="10"/>
        <v>64.400000000000006</v>
      </c>
      <c r="CO6" s="36">
        <f t="shared" si="10"/>
        <v>61.59</v>
      </c>
      <c r="CP6" s="36">
        <f t="shared" si="10"/>
        <v>59.35</v>
      </c>
      <c r="CQ6" s="36">
        <f t="shared" si="10"/>
        <v>55.68</v>
      </c>
      <c r="CR6" s="36">
        <f t="shared" si="10"/>
        <v>55.64</v>
      </c>
      <c r="CS6" s="36">
        <f t="shared" si="10"/>
        <v>55.13</v>
      </c>
      <c r="CT6" s="36">
        <f t="shared" si="10"/>
        <v>54.77</v>
      </c>
      <c r="CU6" s="36">
        <f t="shared" si="10"/>
        <v>54.92</v>
      </c>
      <c r="CV6" s="35" t="str">
        <f>IF(CV7="","",IF(CV7="-","【-】","【"&amp;SUBSTITUTE(TEXT(CV7,"#,##0.00"),"-","△")&amp;"】"))</f>
        <v>【59.94】</v>
      </c>
      <c r="CW6" s="36">
        <f>IF(CW7="",NA(),CW7)</f>
        <v>88.6</v>
      </c>
      <c r="CX6" s="36">
        <f t="shared" ref="CX6:DF6" si="11">IF(CX7="",NA(),CX7)</f>
        <v>86.07</v>
      </c>
      <c r="CY6" s="36">
        <f t="shared" si="11"/>
        <v>84.74</v>
      </c>
      <c r="CZ6" s="36">
        <f t="shared" si="11"/>
        <v>87.36</v>
      </c>
      <c r="DA6" s="36">
        <f t="shared" si="11"/>
        <v>88.6</v>
      </c>
      <c r="DB6" s="36">
        <f t="shared" si="11"/>
        <v>83.18</v>
      </c>
      <c r="DC6" s="36">
        <f t="shared" si="11"/>
        <v>83.09</v>
      </c>
      <c r="DD6" s="36">
        <f t="shared" si="11"/>
        <v>83</v>
      </c>
      <c r="DE6" s="36">
        <f t="shared" si="11"/>
        <v>82.89</v>
      </c>
      <c r="DF6" s="36">
        <f t="shared" si="11"/>
        <v>82.66</v>
      </c>
      <c r="DG6" s="35" t="str">
        <f>IF(DG7="","",IF(DG7="-","【-】","【"&amp;SUBSTITUTE(TEXT(DG7,"#,##0.00"),"-","△")&amp;"】"))</f>
        <v>【90.22】</v>
      </c>
      <c r="DH6" s="36">
        <f>IF(DH7="",NA(),DH7)</f>
        <v>24.19</v>
      </c>
      <c r="DI6" s="36">
        <f t="shared" ref="DI6:DQ6" si="12">IF(DI7="",NA(),DI7)</f>
        <v>25.2</v>
      </c>
      <c r="DJ6" s="36">
        <f t="shared" si="12"/>
        <v>27.74</v>
      </c>
      <c r="DK6" s="36">
        <f t="shared" si="12"/>
        <v>29.21</v>
      </c>
      <c r="DL6" s="36">
        <f t="shared" si="12"/>
        <v>30.76</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1.64</v>
      </c>
      <c r="EE6" s="36">
        <f t="shared" ref="EE6:EM6" si="14">IF(EE7="",NA(),EE7)</f>
        <v>1.58</v>
      </c>
      <c r="EF6" s="36">
        <f t="shared" si="14"/>
        <v>2.78</v>
      </c>
      <c r="EG6" s="36">
        <f t="shared" si="14"/>
        <v>1.61</v>
      </c>
      <c r="EH6" s="36">
        <f t="shared" si="14"/>
        <v>1.45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174076</v>
      </c>
      <c r="D7" s="38">
        <v>46</v>
      </c>
      <c r="E7" s="38">
        <v>1</v>
      </c>
      <c r="F7" s="38">
        <v>0</v>
      </c>
      <c r="G7" s="38">
        <v>1</v>
      </c>
      <c r="H7" s="38" t="s">
        <v>105</v>
      </c>
      <c r="I7" s="38" t="s">
        <v>106</v>
      </c>
      <c r="J7" s="38" t="s">
        <v>107</v>
      </c>
      <c r="K7" s="38" t="s">
        <v>108</v>
      </c>
      <c r="L7" s="38" t="s">
        <v>109</v>
      </c>
      <c r="M7" s="38"/>
      <c r="N7" s="39" t="s">
        <v>110</v>
      </c>
      <c r="O7" s="39">
        <v>64.64</v>
      </c>
      <c r="P7" s="39">
        <v>99.25</v>
      </c>
      <c r="Q7" s="39">
        <v>2862</v>
      </c>
      <c r="R7" s="39">
        <v>18475</v>
      </c>
      <c r="S7" s="39">
        <v>89.45</v>
      </c>
      <c r="T7" s="39">
        <v>206.54</v>
      </c>
      <c r="U7" s="39">
        <v>18254</v>
      </c>
      <c r="V7" s="39">
        <v>34.86</v>
      </c>
      <c r="W7" s="39">
        <v>523.64</v>
      </c>
      <c r="X7" s="39">
        <v>95.5</v>
      </c>
      <c r="Y7" s="39">
        <v>87.77</v>
      </c>
      <c r="Z7" s="39">
        <v>102.3</v>
      </c>
      <c r="AA7" s="39">
        <v>101.4</v>
      </c>
      <c r="AB7" s="39">
        <v>98.67</v>
      </c>
      <c r="AC7" s="39">
        <v>107.57</v>
      </c>
      <c r="AD7" s="39">
        <v>106.55</v>
      </c>
      <c r="AE7" s="39">
        <v>110.01</v>
      </c>
      <c r="AF7" s="39">
        <v>111.21</v>
      </c>
      <c r="AG7" s="39">
        <v>111.71</v>
      </c>
      <c r="AH7" s="39">
        <v>114.35</v>
      </c>
      <c r="AI7" s="39">
        <v>5.05</v>
      </c>
      <c r="AJ7" s="39">
        <v>14.1</v>
      </c>
      <c r="AK7" s="39">
        <v>0</v>
      </c>
      <c r="AL7" s="39">
        <v>0</v>
      </c>
      <c r="AM7" s="39">
        <v>0</v>
      </c>
      <c r="AN7" s="39">
        <v>9.34</v>
      </c>
      <c r="AO7" s="39">
        <v>9.56</v>
      </c>
      <c r="AP7" s="39">
        <v>2.8</v>
      </c>
      <c r="AQ7" s="39">
        <v>1.93</v>
      </c>
      <c r="AR7" s="39">
        <v>1.72</v>
      </c>
      <c r="AS7" s="39">
        <v>0.79</v>
      </c>
      <c r="AT7" s="39">
        <v>227.72</v>
      </c>
      <c r="AU7" s="39">
        <v>332.57</v>
      </c>
      <c r="AV7" s="39">
        <v>400.6</v>
      </c>
      <c r="AW7" s="39">
        <v>515.42999999999995</v>
      </c>
      <c r="AX7" s="39">
        <v>424.71</v>
      </c>
      <c r="AY7" s="39">
        <v>915.5</v>
      </c>
      <c r="AZ7" s="39">
        <v>963.24</v>
      </c>
      <c r="BA7" s="39">
        <v>381.53</v>
      </c>
      <c r="BB7" s="39">
        <v>391.54</v>
      </c>
      <c r="BC7" s="39">
        <v>384.34</v>
      </c>
      <c r="BD7" s="39">
        <v>262.87</v>
      </c>
      <c r="BE7" s="39">
        <v>864.46</v>
      </c>
      <c r="BF7" s="39">
        <v>926.97</v>
      </c>
      <c r="BG7" s="39">
        <v>997.09</v>
      </c>
      <c r="BH7" s="39">
        <v>1058.97</v>
      </c>
      <c r="BI7" s="39">
        <v>1107.69</v>
      </c>
      <c r="BJ7" s="39">
        <v>404.78</v>
      </c>
      <c r="BK7" s="39">
        <v>400.38</v>
      </c>
      <c r="BL7" s="39">
        <v>393.27</v>
      </c>
      <c r="BM7" s="39">
        <v>386.97</v>
      </c>
      <c r="BN7" s="39">
        <v>380.58</v>
      </c>
      <c r="BO7" s="39">
        <v>270.87</v>
      </c>
      <c r="BP7" s="39">
        <v>92.76</v>
      </c>
      <c r="BQ7" s="39">
        <v>85.82</v>
      </c>
      <c r="BR7" s="39">
        <v>100.95</v>
      </c>
      <c r="BS7" s="39">
        <v>99.58</v>
      </c>
      <c r="BT7" s="39">
        <v>95.35</v>
      </c>
      <c r="BU7" s="39">
        <v>98.07</v>
      </c>
      <c r="BV7" s="39">
        <v>96.56</v>
      </c>
      <c r="BW7" s="39">
        <v>100.47</v>
      </c>
      <c r="BX7" s="39">
        <v>101.72</v>
      </c>
      <c r="BY7" s="39">
        <v>102.38</v>
      </c>
      <c r="BZ7" s="39">
        <v>105.59</v>
      </c>
      <c r="CA7" s="39">
        <v>155.36000000000001</v>
      </c>
      <c r="CB7" s="39">
        <v>168.67</v>
      </c>
      <c r="CC7" s="39">
        <v>143.59</v>
      </c>
      <c r="CD7" s="39">
        <v>145.79</v>
      </c>
      <c r="CE7" s="39">
        <v>152.84</v>
      </c>
      <c r="CF7" s="39">
        <v>172.26</v>
      </c>
      <c r="CG7" s="39">
        <v>177.14</v>
      </c>
      <c r="CH7" s="39">
        <v>169.82</v>
      </c>
      <c r="CI7" s="39">
        <v>168.2</v>
      </c>
      <c r="CJ7" s="39">
        <v>168.67</v>
      </c>
      <c r="CK7" s="39">
        <v>163.27000000000001</v>
      </c>
      <c r="CL7" s="39">
        <v>64.319999999999993</v>
      </c>
      <c r="CM7" s="39">
        <v>64.22</v>
      </c>
      <c r="CN7" s="39">
        <v>64.400000000000006</v>
      </c>
      <c r="CO7" s="39">
        <v>61.59</v>
      </c>
      <c r="CP7" s="39">
        <v>59.35</v>
      </c>
      <c r="CQ7" s="39">
        <v>55.68</v>
      </c>
      <c r="CR7" s="39">
        <v>55.64</v>
      </c>
      <c r="CS7" s="39">
        <v>55.13</v>
      </c>
      <c r="CT7" s="39">
        <v>54.77</v>
      </c>
      <c r="CU7" s="39">
        <v>54.92</v>
      </c>
      <c r="CV7" s="39">
        <v>59.94</v>
      </c>
      <c r="CW7" s="39">
        <v>88.6</v>
      </c>
      <c r="CX7" s="39">
        <v>86.07</v>
      </c>
      <c r="CY7" s="39">
        <v>84.74</v>
      </c>
      <c r="CZ7" s="39">
        <v>87.36</v>
      </c>
      <c r="DA7" s="39">
        <v>88.6</v>
      </c>
      <c r="DB7" s="39">
        <v>83.18</v>
      </c>
      <c r="DC7" s="39">
        <v>83.09</v>
      </c>
      <c r="DD7" s="39">
        <v>83</v>
      </c>
      <c r="DE7" s="39">
        <v>82.89</v>
      </c>
      <c r="DF7" s="39">
        <v>82.66</v>
      </c>
      <c r="DG7" s="39">
        <v>90.22</v>
      </c>
      <c r="DH7" s="39">
        <v>24.19</v>
      </c>
      <c r="DI7" s="39">
        <v>25.2</v>
      </c>
      <c r="DJ7" s="39">
        <v>27.74</v>
      </c>
      <c r="DK7" s="39">
        <v>29.21</v>
      </c>
      <c r="DL7" s="39">
        <v>30.76</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1.64</v>
      </c>
      <c r="EE7" s="39">
        <v>1.58</v>
      </c>
      <c r="EF7" s="39">
        <v>2.78</v>
      </c>
      <c r="EG7" s="39">
        <v>1.61</v>
      </c>
      <c r="EH7" s="39">
        <v>1.45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2018-02-07T07:45:20Z</cp:lastPrinted>
  <dcterms:created xsi:type="dcterms:W3CDTF">2017-12-25T01:27:31Z</dcterms:created>
  <dcterms:modified xsi:type="dcterms:W3CDTF">2018-02-19T06:00:44Z</dcterms:modified>
  <cp:category/>
</cp:coreProperties>
</file>