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P8" i="4"/>
  <c r="I8" i="4"/>
  <c r="B8" i="4"/>
  <c r="C10" i="5" l="1"/>
  <c r="D10" i="5"/>
  <c r="E10" i="5"/>
  <c r="B10" i="5"/>
</calcChain>
</file>

<file path=xl/sharedStrings.xml><?xml version="1.0" encoding="utf-8"?>
<sst xmlns="http://schemas.openxmlformats.org/spreadsheetml/2006/main" count="250" uniqueCount="124">
  <si>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</si>
  <si>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</si>
  <si>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</si>
  <si>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</si>
  <si>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</si>
  <si>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</si>
  <si>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</si>
  <si>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</si>
  <si>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</si>
  <si>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</si>
  <si>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</si>
  <si>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</si>
  <si>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</si>
  <si>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</si>
  <si>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</si>
  <si>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</si>
  <si>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</si>
  <si>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</si>
  <si>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</si>
  <si>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</si>
  <si>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</si>
  <si>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</si>
  <si>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</si>
  <si>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</si>
  <si>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</si>
  <si>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</si>
  <si>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</si>
  <si>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</si>
  <si>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</si>
  <si>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</si>
  <si>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</si>
  <si>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</si>
  <si>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</si>
  <si>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</si>
  <si>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</si>
  <si>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</si>
  <si>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</si>
  <si>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</si>
  <si>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</si>
  <si>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</si>
  <si>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</si>
  <si>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</si>
  <si>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</si>
  <si>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</si>
  <si>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</si>
  <si>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</si>
  <si>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</si>
  <si>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</si>
  <si>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</si>
  <si>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</si>
  <si>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</si>
  <si>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</si>
  <si>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</si>
  <si>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</si>
  <si>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</si>
  <si>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</si>
  <si>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</si>
  <si>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</si>
  <si>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</si>
  <si>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</si>
  <si>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</si>
  <si>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</si>
  <si>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</si>
  <si>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</si>
  <si>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</si>
  <si>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</si>
  <si>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</si>
  <si>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</si>
  <si>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</si>
  <si>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</si>
  <si>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</si>
  <si>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</si>
  <si>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</si>
  <si>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</si>
  <si>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</si>
  <si>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</si>
  <si>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</si>
  <si>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</si>
  <si>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</si>
  <si>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</si>
  <si>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</si>
  <si>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</si>
  <si>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</si>
  <si>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</si>
  <si>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</si>
  <si>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</si>
  <si>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</si>
  <si>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</si>
  <si>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</si>
  <si>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</si>
  <si>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</si>
  <si>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</si>
  <si>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</si>
  <si>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</si>
  <si>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</si>
  <si>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</si>
  <si>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</si>
  <si>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</si>
  <si>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</si>
  <si>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</si>
  <si>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</si>
  <si>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</si>
  <si>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</si>
  <si>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</si>
  <si>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</si>
  <si>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</si>
  <si>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</si>
  <si>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</si>
  <si>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</si>
  <si>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中能登町</t>
  </si>
  <si>
    <t>法非適用</t>
  </si>
  <si>
    <t>下水道事業</t>
  </si>
  <si>
    <t>個別排水処理</t>
  </si>
  <si>
    <t>L2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</si>
  <si>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</si>
  <si>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</si>
  <si>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</si>
  <si>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</si>
  <si>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</si>
  <si>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</si>
  <si>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</si>
  <si>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
　支払利息の減や合併浄化槽の修繕は発生しなかったため総費用は減となった。地方債償還金の増や料金収入は減少しており、料金収入で全てを賄うことはできていない。しかし、分流式下水道等に要する経費の見直しを行ったことにより総収益が大幅に増加し、収益的収支比率の値が上昇した。
④企業債残高対事業規模比率
　人口が少ない世帯が多い中山間地域へ合併処理浄化槽設置事業を集中して行っているため、営業収益規模も小さい。このため、借入した企業債が営業収益に比べて多くなっており、事業規模比率が類似団体より大きくなっていたと考えられる。しかし、今年度は分流式下水道等に要する経費の見直しを行ったことにより、個別排水処理事業の企業債償還金は一般会計負担となると見込まれ、企業債残高対事業規模比率の大幅な減となった。
⑤経費回収率
　新規の合併浄化槽の設置もなく、人口減少や節水傾向により料金収入は減少傾向にある。修繕工事などが発生すると経費回収率の減となっていく。しかし、分流式下水道等に要する経費の見直しを行ったことにより汚水処理費が小さくなり、これにより経費回収率の改善となった。
⑥汚水処理原価
　新規の合併浄化槽の設置もなく、人口減少や節水傾向により有収水量は減少傾向にある。修繕工事などが発生すると汚水処理原価の増となっていく。しかし、分流式下水道等に要する経費の見直しを行ったことにより汚水処理費が小さくなり、これにより汚水処理原価の減となった。
⑦施設利用率
　設置個所は中山間地域が主であり、世帯当たりの人口が小さい世帯が多い。このため処理水量も少なく、施設使用率が類似団体平均値より小さくなっていると考えられる。</t>
    <rPh sb="1" eb="4">
      <t>シュウエキテキ</t>
    </rPh>
    <rPh sb="4" eb="6">
      <t>シュウシ</t>
    </rPh>
    <rPh sb="6" eb="8">
      <t>ヒリツ</t>
    </rPh>
    <rPh sb="10" eb="12">
      <t>シハライ</t>
    </rPh>
    <rPh sb="12" eb="14">
      <t>リソク</t>
    </rPh>
    <rPh sb="15" eb="16">
      <t>ゲン</t>
    </rPh>
    <rPh sb="17" eb="19">
      <t>ガッペイ</t>
    </rPh>
    <rPh sb="19" eb="22">
      <t>ジョウカソウ</t>
    </rPh>
    <rPh sb="23" eb="25">
      <t>シュウゼン</t>
    </rPh>
    <rPh sb="26" eb="28">
      <t>ハッセイ</t>
    </rPh>
    <rPh sb="35" eb="38">
      <t>ソウヒヨウ</t>
    </rPh>
    <rPh sb="39" eb="40">
      <t>ゲン</t>
    </rPh>
    <rPh sb="45" eb="48">
      <t>チホウサイ</t>
    </rPh>
    <rPh sb="48" eb="50">
      <t>ショウカン</t>
    </rPh>
    <rPh sb="50" eb="51">
      <t>キン</t>
    </rPh>
    <rPh sb="52" eb="53">
      <t>ゾウ</t>
    </rPh>
    <rPh sb="54" eb="56">
      <t>リョウキン</t>
    </rPh>
    <rPh sb="56" eb="58">
      <t>シュウニュウ</t>
    </rPh>
    <rPh sb="59" eb="61">
      <t>ゲンショウ</t>
    </rPh>
    <rPh sb="66" eb="68">
      <t>リョウキン</t>
    </rPh>
    <rPh sb="68" eb="70">
      <t>シュウニュウ</t>
    </rPh>
    <rPh sb="71" eb="72">
      <t>スベ</t>
    </rPh>
    <rPh sb="74" eb="75">
      <t>マカナ</t>
    </rPh>
    <rPh sb="90" eb="92">
      <t>ブンリュウ</t>
    </rPh>
    <rPh sb="92" eb="93">
      <t>シキ</t>
    </rPh>
    <rPh sb="93" eb="96">
      <t>ゲスイドウ</t>
    </rPh>
    <rPh sb="96" eb="97">
      <t>トウ</t>
    </rPh>
    <rPh sb="98" eb="99">
      <t>ヨウ</t>
    </rPh>
    <rPh sb="101" eb="103">
      <t>ケイヒ</t>
    </rPh>
    <rPh sb="104" eb="106">
      <t>ミナオ</t>
    </rPh>
    <rPh sb="108" eb="109">
      <t>オコナ</t>
    </rPh>
    <rPh sb="116" eb="119">
      <t>ソウシュウエキ</t>
    </rPh>
    <rPh sb="120" eb="122">
      <t>オオハバ</t>
    </rPh>
    <rPh sb="123" eb="125">
      <t>ゾウカ</t>
    </rPh>
    <rPh sb="127" eb="130">
      <t>シュウエキテキ</t>
    </rPh>
    <rPh sb="130" eb="132">
      <t>シュウシ</t>
    </rPh>
    <rPh sb="132" eb="134">
      <t>ヒリツ</t>
    </rPh>
    <rPh sb="135" eb="136">
      <t>アタイ</t>
    </rPh>
    <rPh sb="137" eb="139">
      <t>ジョウショウ</t>
    </rPh>
    <rPh sb="144" eb="146">
      <t>キギョウ</t>
    </rPh>
    <rPh sb="146" eb="147">
      <t>サイ</t>
    </rPh>
    <rPh sb="147" eb="149">
      <t>ザンダカ</t>
    </rPh>
    <rPh sb="149" eb="150">
      <t>タイ</t>
    </rPh>
    <rPh sb="150" eb="152">
      <t>ジギョウ</t>
    </rPh>
    <rPh sb="152" eb="154">
      <t>キボ</t>
    </rPh>
    <rPh sb="154" eb="156">
      <t>ヒリツ</t>
    </rPh>
    <rPh sb="158" eb="160">
      <t>ジンコウ</t>
    </rPh>
    <rPh sb="161" eb="162">
      <t>スク</t>
    </rPh>
    <rPh sb="164" eb="166">
      <t>セタイ</t>
    </rPh>
    <rPh sb="167" eb="168">
      <t>オオ</t>
    </rPh>
    <rPh sb="169" eb="172">
      <t>チュウサンカン</t>
    </rPh>
    <rPh sb="172" eb="174">
      <t>チイキ</t>
    </rPh>
    <rPh sb="175" eb="177">
      <t>ガッペイ</t>
    </rPh>
    <rPh sb="177" eb="179">
      <t>ショリ</t>
    </rPh>
    <rPh sb="179" eb="182">
      <t>ジョウカソウ</t>
    </rPh>
    <rPh sb="182" eb="184">
      <t>セッチ</t>
    </rPh>
    <rPh sb="184" eb="186">
      <t>ジギョウ</t>
    </rPh>
    <rPh sb="187" eb="189">
      <t>シュウチュウ</t>
    </rPh>
    <rPh sb="191" eb="192">
      <t>オコナ</t>
    </rPh>
    <rPh sb="199" eb="201">
      <t>エイギョウ</t>
    </rPh>
    <rPh sb="201" eb="203">
      <t>シュウエキ</t>
    </rPh>
    <rPh sb="203" eb="205">
      <t>キボ</t>
    </rPh>
    <rPh sb="206" eb="207">
      <t>チイ</t>
    </rPh>
    <rPh sb="215" eb="217">
      <t>カリイレ</t>
    </rPh>
    <rPh sb="219" eb="221">
      <t>キギョウ</t>
    </rPh>
    <rPh sb="221" eb="222">
      <t>サイ</t>
    </rPh>
    <rPh sb="223" eb="225">
      <t>エイギョウ</t>
    </rPh>
    <rPh sb="225" eb="227">
      <t>シュウエキ</t>
    </rPh>
    <rPh sb="228" eb="229">
      <t>クラ</t>
    </rPh>
    <rPh sb="231" eb="232">
      <t>オオ</t>
    </rPh>
    <rPh sb="239" eb="241">
      <t>ジギョウ</t>
    </rPh>
    <rPh sb="241" eb="243">
      <t>キボ</t>
    </rPh>
    <rPh sb="243" eb="245">
      <t>ヒリツ</t>
    </rPh>
    <rPh sb="246" eb="248">
      <t>ルイジ</t>
    </rPh>
    <rPh sb="248" eb="250">
      <t>ダンタイ</t>
    </rPh>
    <rPh sb="252" eb="253">
      <t>オオ</t>
    </rPh>
    <rPh sb="261" eb="262">
      <t>カンガ</t>
    </rPh>
    <rPh sb="271" eb="274">
      <t>コンネンド</t>
    </rPh>
    <rPh sb="275" eb="277">
      <t>ブンリュウ</t>
    </rPh>
    <rPh sb="277" eb="278">
      <t>シキ</t>
    </rPh>
    <rPh sb="278" eb="281">
      <t>ゲスイドウ</t>
    </rPh>
    <rPh sb="281" eb="282">
      <t>トウ</t>
    </rPh>
    <rPh sb="283" eb="284">
      <t>ヨウ</t>
    </rPh>
    <rPh sb="286" eb="288">
      <t>ケイヒ</t>
    </rPh>
    <rPh sb="289" eb="291">
      <t>ミナオ</t>
    </rPh>
    <rPh sb="293" eb="294">
      <t>オコナ</t>
    </rPh>
    <rPh sb="302" eb="304">
      <t>コベツ</t>
    </rPh>
    <rPh sb="304" eb="306">
      <t>ハイスイ</t>
    </rPh>
    <rPh sb="306" eb="308">
      <t>ショリ</t>
    </rPh>
    <rPh sb="308" eb="310">
      <t>ジギョウ</t>
    </rPh>
    <rPh sb="311" eb="313">
      <t>キギョウ</t>
    </rPh>
    <rPh sb="313" eb="314">
      <t>サイ</t>
    </rPh>
    <rPh sb="314" eb="317">
      <t>ショウカンキン</t>
    </rPh>
    <rPh sb="318" eb="320">
      <t>イッパン</t>
    </rPh>
    <rPh sb="320" eb="322">
      <t>カイケイ</t>
    </rPh>
    <rPh sb="322" eb="324">
      <t>フタン</t>
    </rPh>
    <rPh sb="328" eb="330">
      <t>ミコ</t>
    </rPh>
    <rPh sb="333" eb="335">
      <t>キギョウ</t>
    </rPh>
    <rPh sb="335" eb="336">
      <t>サイ</t>
    </rPh>
    <rPh sb="336" eb="338">
      <t>ザンダカ</t>
    </rPh>
    <rPh sb="338" eb="339">
      <t>タイ</t>
    </rPh>
    <rPh sb="339" eb="341">
      <t>ジギョウ</t>
    </rPh>
    <rPh sb="341" eb="343">
      <t>キボ</t>
    </rPh>
    <rPh sb="343" eb="345">
      <t>ヒリツ</t>
    </rPh>
    <rPh sb="346" eb="348">
      <t>オオハバ</t>
    </rPh>
    <rPh sb="349" eb="350">
      <t>ゲン</t>
    </rPh>
    <rPh sb="357" eb="359">
      <t>ケイヒ</t>
    </rPh>
    <rPh sb="359" eb="361">
      <t>カイシュウ</t>
    </rPh>
    <rPh sb="361" eb="362">
      <t>リツ</t>
    </rPh>
    <rPh sb="364" eb="366">
      <t>シンキ</t>
    </rPh>
    <rPh sb="367" eb="369">
      <t>ガッペイ</t>
    </rPh>
    <rPh sb="369" eb="372">
      <t>ジョウカソウ</t>
    </rPh>
    <rPh sb="373" eb="375">
      <t>セッチ</t>
    </rPh>
    <rPh sb="379" eb="381">
      <t>ジンコウ</t>
    </rPh>
    <rPh sb="381" eb="383">
      <t>ゲンショウ</t>
    </rPh>
    <rPh sb="384" eb="386">
      <t>セッスイ</t>
    </rPh>
    <rPh sb="386" eb="388">
      <t>ケイコウ</t>
    </rPh>
    <rPh sb="391" eb="393">
      <t>リョウキン</t>
    </rPh>
    <rPh sb="393" eb="395">
      <t>シュウニュウ</t>
    </rPh>
    <rPh sb="396" eb="398">
      <t>ゲンショウ</t>
    </rPh>
    <rPh sb="398" eb="400">
      <t>ケイコウ</t>
    </rPh>
    <rPh sb="404" eb="406">
      <t>シュウゼン</t>
    </rPh>
    <rPh sb="406" eb="408">
      <t>コウジ</t>
    </rPh>
    <rPh sb="411" eb="413">
      <t>ハッセイ</t>
    </rPh>
    <rPh sb="416" eb="418">
      <t>ケイヒ</t>
    </rPh>
    <rPh sb="418" eb="420">
      <t>カイシュウ</t>
    </rPh>
    <rPh sb="420" eb="421">
      <t>リツ</t>
    </rPh>
    <rPh sb="422" eb="423">
      <t>ゲン</t>
    </rPh>
    <rPh sb="434" eb="436">
      <t>ブンリュウ</t>
    </rPh>
    <rPh sb="436" eb="437">
      <t>シキ</t>
    </rPh>
    <rPh sb="437" eb="440">
      <t>ゲスイドウ</t>
    </rPh>
    <rPh sb="440" eb="441">
      <t>トウ</t>
    </rPh>
    <rPh sb="442" eb="443">
      <t>ヨウ</t>
    </rPh>
    <rPh sb="445" eb="447">
      <t>ケイヒ</t>
    </rPh>
    <rPh sb="448" eb="450">
      <t>ミナオ</t>
    </rPh>
    <rPh sb="452" eb="453">
      <t>オコナ</t>
    </rPh>
    <rPh sb="460" eb="462">
      <t>オスイ</t>
    </rPh>
    <rPh sb="462" eb="464">
      <t>ショリ</t>
    </rPh>
    <rPh sb="464" eb="465">
      <t>ヒ</t>
    </rPh>
    <rPh sb="466" eb="467">
      <t>チイ</t>
    </rPh>
    <rPh sb="477" eb="479">
      <t>ケイヒ</t>
    </rPh>
    <rPh sb="479" eb="481">
      <t>カイシュウ</t>
    </rPh>
    <rPh sb="481" eb="482">
      <t>リツ</t>
    </rPh>
    <rPh sb="483" eb="485">
      <t>カイゼン</t>
    </rPh>
    <rPh sb="492" eb="494">
      <t>オスイ</t>
    </rPh>
    <rPh sb="494" eb="496">
      <t>ショリ</t>
    </rPh>
    <rPh sb="496" eb="498">
      <t>ゲンカ</t>
    </rPh>
    <rPh sb="527" eb="529">
      <t>ユウシュウ</t>
    </rPh>
    <rPh sb="529" eb="531">
      <t>スイリョウ</t>
    </rPh>
    <rPh sb="552" eb="554">
      <t>オスイ</t>
    </rPh>
    <rPh sb="554" eb="556">
      <t>ショリ</t>
    </rPh>
    <rPh sb="556" eb="558">
      <t>ゲンカ</t>
    </rPh>
    <rPh sb="559" eb="560">
      <t>ゾウ</t>
    </rPh>
    <rPh sb="621" eb="622">
      <t>ゲン</t>
    </rPh>
    <rPh sb="629" eb="631">
      <t>シセツ</t>
    </rPh>
    <rPh sb="631" eb="634">
      <t>リヨウリツ</t>
    </rPh>
    <rPh sb="636" eb="638">
      <t>セッチ</t>
    </rPh>
    <rPh sb="638" eb="640">
      <t>カショ</t>
    </rPh>
    <rPh sb="641" eb="644">
      <t>チュウサンカン</t>
    </rPh>
    <rPh sb="644" eb="646">
      <t>チイキ</t>
    </rPh>
    <rPh sb="647" eb="648">
      <t>オモ</t>
    </rPh>
    <rPh sb="652" eb="654">
      <t>セタイ</t>
    </rPh>
    <rPh sb="654" eb="655">
      <t>ア</t>
    </rPh>
    <rPh sb="658" eb="660">
      <t>ジンコウ</t>
    </rPh>
    <rPh sb="661" eb="662">
      <t>チイ</t>
    </rPh>
    <rPh sb="664" eb="666">
      <t>セタイ</t>
    </rPh>
    <rPh sb="667" eb="668">
      <t>オオ</t>
    </rPh>
    <rPh sb="674" eb="676">
      <t>ショリ</t>
    </rPh>
    <rPh sb="676" eb="678">
      <t>スイリョウ</t>
    </rPh>
    <rPh sb="679" eb="680">
      <t>スク</t>
    </rPh>
    <rPh sb="683" eb="685">
      <t>シセツ</t>
    </rPh>
    <rPh sb="685" eb="687">
      <t>シヨウ</t>
    </rPh>
    <rPh sb="687" eb="688">
      <t>リツ</t>
    </rPh>
    <rPh sb="689" eb="691">
      <t>ルイジ</t>
    </rPh>
    <rPh sb="691" eb="693">
      <t>ダンタイ</t>
    </rPh>
    <rPh sb="693" eb="696">
      <t>ヘイキンチ</t>
    </rPh>
    <rPh sb="698" eb="699">
      <t>チイ</t>
    </rPh>
    <rPh sb="707" eb="708">
      <t>カンガ</t>
    </rPh>
    <phoneticPr fontId="4"/>
  </si>
  <si>
    <t>　個別排水処理事業開始後に設置した合併浄化槽の経過年数は20年未満であり、更新、改良はまだ発生していないため改善率は皆無となっている。</t>
    <rPh sb="1" eb="3">
      <t>コベツ</t>
    </rPh>
    <rPh sb="3" eb="5">
      <t>ハイスイ</t>
    </rPh>
    <rPh sb="5" eb="7">
      <t>ショリ</t>
    </rPh>
    <rPh sb="7" eb="9">
      <t>ジギョウ</t>
    </rPh>
    <rPh sb="9" eb="12">
      <t>カイシゴ</t>
    </rPh>
    <rPh sb="13" eb="15">
      <t>セッチ</t>
    </rPh>
    <rPh sb="17" eb="19">
      <t>ガッペイ</t>
    </rPh>
    <rPh sb="19" eb="22">
      <t>ジョウカソウ</t>
    </rPh>
    <rPh sb="23" eb="25">
      <t>ケイカ</t>
    </rPh>
    <rPh sb="25" eb="27">
      <t>ネンスウ</t>
    </rPh>
    <rPh sb="30" eb="31">
      <t>ネン</t>
    </rPh>
    <rPh sb="31" eb="33">
      <t>ミマン</t>
    </rPh>
    <rPh sb="37" eb="39">
      <t>コウシン</t>
    </rPh>
    <rPh sb="40" eb="42">
      <t>カイリョウ</t>
    </rPh>
    <rPh sb="45" eb="47">
      <t>ハッセイ</t>
    </rPh>
    <rPh sb="54" eb="56">
      <t>カイゼン</t>
    </rPh>
    <rPh sb="56" eb="57">
      <t>リツ</t>
    </rPh>
    <rPh sb="58" eb="60">
      <t>カイム</t>
    </rPh>
    <phoneticPr fontId="4"/>
  </si>
  <si>
    <t>　事業当初の借入企業債の残高が大きいため、企業債償還が経営を圧迫している。本来使用料収入で賄うべき償還額等を繰入金で賄っている状況のため、使用料収入の増額を目指していかなければならないと考える。
　町設置型合併処理浄化槽は町が維持管理を行っており、浄化槽の更新も町が行うこととなる。このため更新事業を一度に行い負担が大きくなることがないように計画的な更新事業を一度に行い負担が大きくなることがないように計画的な更新事業の計画を策定していくことが必要と考えられる。</t>
    <rPh sb="1" eb="3">
      <t>ジギョウ</t>
    </rPh>
    <rPh sb="3" eb="5">
      <t>トウショ</t>
    </rPh>
    <rPh sb="6" eb="8">
      <t>カリイレ</t>
    </rPh>
    <rPh sb="8" eb="10">
      <t>キギョウ</t>
    </rPh>
    <rPh sb="10" eb="11">
      <t>サイ</t>
    </rPh>
    <rPh sb="12" eb="14">
      <t>ザンダカ</t>
    </rPh>
    <rPh sb="15" eb="16">
      <t>オオ</t>
    </rPh>
    <rPh sb="21" eb="23">
      <t>キギョウ</t>
    </rPh>
    <rPh sb="23" eb="24">
      <t>サイ</t>
    </rPh>
    <rPh sb="24" eb="26">
      <t>ショウカン</t>
    </rPh>
    <rPh sb="27" eb="29">
      <t>ケイエイ</t>
    </rPh>
    <rPh sb="30" eb="32">
      <t>アッパク</t>
    </rPh>
    <rPh sb="37" eb="39">
      <t>ホンライ</t>
    </rPh>
    <rPh sb="39" eb="42">
      <t>シヨウリョウ</t>
    </rPh>
    <rPh sb="42" eb="44">
      <t>シュウニュウ</t>
    </rPh>
    <rPh sb="45" eb="46">
      <t>マカナ</t>
    </rPh>
    <rPh sb="49" eb="51">
      <t>ショウカン</t>
    </rPh>
    <rPh sb="51" eb="52">
      <t>ガク</t>
    </rPh>
    <rPh sb="52" eb="53">
      <t>トウ</t>
    </rPh>
    <rPh sb="54" eb="56">
      <t>クリイレ</t>
    </rPh>
    <rPh sb="56" eb="57">
      <t>キン</t>
    </rPh>
    <rPh sb="58" eb="59">
      <t>マカナ</t>
    </rPh>
    <rPh sb="63" eb="65">
      <t>ジョウキョウ</t>
    </rPh>
    <rPh sb="69" eb="72">
      <t>シヨウリョウ</t>
    </rPh>
    <rPh sb="72" eb="74">
      <t>シュウニュウ</t>
    </rPh>
    <rPh sb="75" eb="77">
      <t>ゾウガク</t>
    </rPh>
    <rPh sb="78" eb="80">
      <t>メザ</t>
    </rPh>
    <rPh sb="93" eb="94">
      <t>カンガ</t>
    </rPh>
    <rPh sb="99" eb="100">
      <t>マチ</t>
    </rPh>
    <rPh sb="100" eb="102">
      <t>セッチ</t>
    </rPh>
    <rPh sb="102" eb="103">
      <t>ガタ</t>
    </rPh>
    <rPh sb="103" eb="105">
      <t>ガッペイ</t>
    </rPh>
    <rPh sb="105" eb="107">
      <t>ショリ</t>
    </rPh>
    <rPh sb="107" eb="110">
      <t>ジョウカソウ</t>
    </rPh>
    <rPh sb="111" eb="112">
      <t>マチ</t>
    </rPh>
    <rPh sb="113" eb="115">
      <t>イジ</t>
    </rPh>
    <rPh sb="115" eb="117">
      <t>カンリ</t>
    </rPh>
    <rPh sb="118" eb="119">
      <t>オコナ</t>
    </rPh>
    <rPh sb="124" eb="127">
      <t>ジョウカソウ</t>
    </rPh>
    <rPh sb="128" eb="130">
      <t>コウシン</t>
    </rPh>
    <rPh sb="131" eb="132">
      <t>マチ</t>
    </rPh>
    <rPh sb="133" eb="134">
      <t>オコナ</t>
    </rPh>
    <rPh sb="145" eb="147">
      <t>コウシン</t>
    </rPh>
    <rPh sb="147" eb="149">
      <t>ジギョウ</t>
    </rPh>
    <rPh sb="150" eb="152">
      <t>イチド</t>
    </rPh>
    <rPh sb="153" eb="154">
      <t>オコナ</t>
    </rPh>
    <rPh sb="155" eb="157">
      <t>フタン</t>
    </rPh>
    <rPh sb="158" eb="159">
      <t>オオ</t>
    </rPh>
    <rPh sb="171" eb="174">
      <t>ケイカクテキ</t>
    </rPh>
    <rPh sb="175" eb="177">
      <t>コウシン</t>
    </rPh>
    <rPh sb="177" eb="179">
      <t>ジギョウ</t>
    </rPh>
    <rPh sb="180" eb="182">
      <t>イチド</t>
    </rPh>
    <rPh sb="183" eb="184">
      <t>オコナ</t>
    </rPh>
    <rPh sb="185" eb="187">
      <t>フタン</t>
    </rPh>
    <rPh sb="188" eb="189">
      <t>オオ</t>
    </rPh>
    <rPh sb="201" eb="204">
      <t>ケイカクテキ</t>
    </rPh>
    <rPh sb="205" eb="207">
      <t>コウシン</t>
    </rPh>
    <rPh sb="207" eb="209">
      <t>ジギョウ</t>
    </rPh>
    <rPh sb="210" eb="212">
      <t>ケイカク</t>
    </rPh>
    <rPh sb="213" eb="215">
      <t>サクテイ</t>
    </rPh>
    <rPh sb="222" eb="224">
      <t>ヒツヨウ</t>
    </rPh>
    <rPh sb="225" eb="226">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</si>
</sst>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4" fillId="0" borderId="6" xfId="1" applyFont="1" applyBorder="1" applyAlignment="1" applyProtection="1">
      <alignment horizontal="left" vertical="top" wrapText="1"/>
      <protection locked="0"/>
    </xf>
    <xf numFmtId="0" fontId="14" fillId="0" borderId="0"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 xfId="1" applyFont="1" applyBorder="1" applyAlignment="1" applyProtection="1">
      <alignment horizontal="left" vertical="top" wrapText="1"/>
      <protection locked="0"/>
    </xf>
    <xf numFmtId="0" fontId="14"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325632"/>
        <c:axId val="9832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8325632"/>
        <c:axId val="98327552"/>
      </c:lineChart>
      <c:dateAx>
        <c:axId val="98325632"/>
        <c:scaling>
          <c:orientation val="minMax"/>
        </c:scaling>
        <c:delete val="1"/>
        <c:axPos val="b"/>
        <c:numFmt formatCode="ge" sourceLinked="1"/>
        <c:majorTickMark val="none"/>
        <c:minorTickMark val="none"/>
        <c:tickLblPos val="none"/>
        <c:crossAx val="98327552"/>
        <c:crosses val="autoZero"/>
        <c:auto val="1"/>
        <c:lblOffset val="100"/>
        <c:baseTimeUnit val="years"/>
      </c:dateAx>
      <c:valAx>
        <c:axId val="9832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2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48.48</c:v>
                </c:pt>
                <c:pt idx="1">
                  <c:v>47.06</c:v>
                </c:pt>
                <c:pt idx="2">
                  <c:v>47.06</c:v>
                </c:pt>
                <c:pt idx="3">
                  <c:v>47.06</c:v>
                </c:pt>
                <c:pt idx="4">
                  <c:v>44.12</c:v>
                </c:pt>
              </c:numCache>
            </c:numRef>
          </c:val>
        </c:ser>
        <c:dLbls>
          <c:showLegendKey val="0"/>
          <c:showVal val="0"/>
          <c:showCatName val="0"/>
          <c:showSerName val="0"/>
          <c:showPercent val="0"/>
          <c:showBubbleSize val="0"/>
        </c:dLbls>
        <c:gapWidth val="150"/>
        <c:axId val="105584128"/>
        <c:axId val="10558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45.33</c:v>
                </c:pt>
                <c:pt idx="1">
                  <c:v>48.69</c:v>
                </c:pt>
                <c:pt idx="2">
                  <c:v>52.52</c:v>
                </c:pt>
                <c:pt idx="3">
                  <c:v>54.14</c:v>
                </c:pt>
                <c:pt idx="4">
                  <c:v>132.99</c:v>
                </c:pt>
              </c:numCache>
            </c:numRef>
          </c:val>
          <c:smooth val="0"/>
        </c:ser>
        <c:dLbls>
          <c:showLegendKey val="0"/>
          <c:showVal val="0"/>
          <c:showCatName val="0"/>
          <c:showSerName val="0"/>
          <c:showPercent val="0"/>
          <c:showBubbleSize val="0"/>
        </c:dLbls>
        <c:marker val="1"/>
        <c:smooth val="0"/>
        <c:axId val="105584128"/>
        <c:axId val="105586048"/>
      </c:lineChart>
      <c:dateAx>
        <c:axId val="105584128"/>
        <c:scaling>
          <c:orientation val="minMax"/>
        </c:scaling>
        <c:delete val="1"/>
        <c:axPos val="b"/>
        <c:numFmt formatCode="ge" sourceLinked="1"/>
        <c:majorTickMark val="none"/>
        <c:minorTickMark val="none"/>
        <c:tickLblPos val="none"/>
        <c:crossAx val="105586048"/>
        <c:crosses val="autoZero"/>
        <c:auto val="1"/>
        <c:lblOffset val="100"/>
        <c:baseTimeUnit val="years"/>
      </c:dateAx>
      <c:valAx>
        <c:axId val="10558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96.91</c:v>
                </c:pt>
                <c:pt idx="1">
                  <c:v>97.28</c:v>
                </c:pt>
                <c:pt idx="2">
                  <c:v>100</c:v>
                </c:pt>
                <c:pt idx="3">
                  <c:v>100</c:v>
                </c:pt>
                <c:pt idx="4">
                  <c:v>100</c:v>
                </c:pt>
              </c:numCache>
            </c:numRef>
          </c:val>
        </c:ser>
        <c:dLbls>
          <c:showLegendKey val="0"/>
          <c:showVal val="0"/>
          <c:showCatName val="0"/>
          <c:showSerName val="0"/>
          <c:showPercent val="0"/>
          <c:showBubbleSize val="0"/>
        </c:dLbls>
        <c:gapWidth val="150"/>
        <c:axId val="105620608"/>
        <c:axId val="10562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87.3</c:v>
                </c:pt>
                <c:pt idx="1">
                  <c:v>87.42</c:v>
                </c:pt>
                <c:pt idx="2">
                  <c:v>84.94</c:v>
                </c:pt>
                <c:pt idx="3">
                  <c:v>84.69</c:v>
                </c:pt>
                <c:pt idx="4">
                  <c:v>82.94</c:v>
                </c:pt>
              </c:numCache>
            </c:numRef>
          </c:val>
          <c:smooth val="0"/>
        </c:ser>
        <c:dLbls>
          <c:showLegendKey val="0"/>
          <c:showVal val="0"/>
          <c:showCatName val="0"/>
          <c:showSerName val="0"/>
          <c:showPercent val="0"/>
          <c:showBubbleSize val="0"/>
        </c:dLbls>
        <c:marker val="1"/>
        <c:smooth val="0"/>
        <c:axId val="105620608"/>
        <c:axId val="105622528"/>
      </c:lineChart>
      <c:dateAx>
        <c:axId val="105620608"/>
        <c:scaling>
          <c:orientation val="minMax"/>
        </c:scaling>
        <c:delete val="1"/>
        <c:axPos val="b"/>
        <c:numFmt formatCode="ge" sourceLinked="1"/>
        <c:majorTickMark val="none"/>
        <c:minorTickMark val="none"/>
        <c:tickLblPos val="none"/>
        <c:crossAx val="105622528"/>
        <c:crosses val="autoZero"/>
        <c:auto val="1"/>
        <c:lblOffset val="100"/>
        <c:baseTimeUnit val="years"/>
      </c:dateAx>
      <c:valAx>
        <c:axId val="10562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62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48.62</c:v>
                </c:pt>
                <c:pt idx="1">
                  <c:v>48.48</c:v>
                </c:pt>
                <c:pt idx="2">
                  <c:v>55.98</c:v>
                </c:pt>
                <c:pt idx="3">
                  <c:v>62.47</c:v>
                </c:pt>
                <c:pt idx="4">
                  <c:v>81.55</c:v>
                </c:pt>
              </c:numCache>
            </c:numRef>
          </c:val>
        </c:ser>
        <c:dLbls>
          <c:showLegendKey val="0"/>
          <c:showVal val="0"/>
          <c:showCatName val="0"/>
          <c:showSerName val="0"/>
          <c:showPercent val="0"/>
          <c:showBubbleSize val="0"/>
        </c:dLbls>
        <c:gapWidth val="150"/>
        <c:axId val="98358016"/>
        <c:axId val="9835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358016"/>
        <c:axId val="98359936"/>
      </c:lineChart>
      <c:dateAx>
        <c:axId val="98358016"/>
        <c:scaling>
          <c:orientation val="minMax"/>
        </c:scaling>
        <c:delete val="1"/>
        <c:axPos val="b"/>
        <c:numFmt formatCode="ge" sourceLinked="1"/>
        <c:majorTickMark val="none"/>
        <c:minorTickMark val="none"/>
        <c:tickLblPos val="none"/>
        <c:crossAx val="98359936"/>
        <c:crosses val="autoZero"/>
        <c:auto val="1"/>
        <c:lblOffset val="100"/>
        <c:baseTimeUnit val="years"/>
      </c:dateAx>
      <c:valAx>
        <c:axId val="9835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358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8255232"/>
        <c:axId val="982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8255232"/>
        <c:axId val="98257152"/>
      </c:lineChart>
      <c:dateAx>
        <c:axId val="98255232"/>
        <c:scaling>
          <c:orientation val="minMax"/>
        </c:scaling>
        <c:delete val="1"/>
        <c:axPos val="b"/>
        <c:numFmt formatCode="ge" sourceLinked="1"/>
        <c:majorTickMark val="none"/>
        <c:minorTickMark val="none"/>
        <c:tickLblPos val="none"/>
        <c:crossAx val="98257152"/>
        <c:crosses val="autoZero"/>
        <c:auto val="1"/>
        <c:lblOffset val="100"/>
        <c:baseTimeUnit val="years"/>
      </c:dateAx>
      <c:valAx>
        <c:axId val="982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2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67776"/>
        <c:axId val="10426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67776"/>
        <c:axId val="104269696"/>
      </c:lineChart>
      <c:dateAx>
        <c:axId val="104267776"/>
        <c:scaling>
          <c:orientation val="minMax"/>
        </c:scaling>
        <c:delete val="1"/>
        <c:axPos val="b"/>
        <c:numFmt formatCode="ge" sourceLinked="1"/>
        <c:majorTickMark val="none"/>
        <c:minorTickMark val="none"/>
        <c:tickLblPos val="none"/>
        <c:crossAx val="104269696"/>
        <c:crosses val="autoZero"/>
        <c:auto val="1"/>
        <c:lblOffset val="100"/>
        <c:baseTimeUnit val="years"/>
      </c:dateAx>
      <c:valAx>
        <c:axId val="1042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6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298368"/>
        <c:axId val="10430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298368"/>
        <c:axId val="104304640"/>
      </c:lineChart>
      <c:dateAx>
        <c:axId val="104298368"/>
        <c:scaling>
          <c:orientation val="minMax"/>
        </c:scaling>
        <c:delete val="1"/>
        <c:axPos val="b"/>
        <c:numFmt formatCode="ge" sourceLinked="1"/>
        <c:majorTickMark val="none"/>
        <c:minorTickMark val="none"/>
        <c:tickLblPos val="none"/>
        <c:crossAx val="104304640"/>
        <c:crosses val="autoZero"/>
        <c:auto val="1"/>
        <c:lblOffset val="100"/>
        <c:baseTimeUnit val="years"/>
      </c:dateAx>
      <c:valAx>
        <c:axId val="10430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9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5455616"/>
        <c:axId val="10545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5455616"/>
        <c:axId val="105457536"/>
      </c:lineChart>
      <c:dateAx>
        <c:axId val="105455616"/>
        <c:scaling>
          <c:orientation val="minMax"/>
        </c:scaling>
        <c:delete val="1"/>
        <c:axPos val="b"/>
        <c:numFmt formatCode="ge" sourceLinked="1"/>
        <c:majorTickMark val="none"/>
        <c:minorTickMark val="none"/>
        <c:tickLblPos val="none"/>
        <c:crossAx val="105457536"/>
        <c:crosses val="autoZero"/>
        <c:auto val="1"/>
        <c:lblOffset val="100"/>
        <c:baseTimeUnit val="years"/>
      </c:dateAx>
      <c:valAx>
        <c:axId val="10545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1832.81</c:v>
                </c:pt>
                <c:pt idx="1">
                  <c:v>1706.17</c:v>
                </c:pt>
                <c:pt idx="2">
                  <c:v>1211.1099999999999</c:v>
                </c:pt>
                <c:pt idx="3">
                  <c:v>1211.44</c:v>
                </c:pt>
                <c:pt idx="4">
                  <c:v>127.85</c:v>
                </c:pt>
              </c:numCache>
            </c:numRef>
          </c:val>
        </c:ser>
        <c:dLbls>
          <c:showLegendKey val="0"/>
          <c:showVal val="0"/>
          <c:showCatName val="0"/>
          <c:showSerName val="0"/>
          <c:showPercent val="0"/>
          <c:showBubbleSize val="0"/>
        </c:dLbls>
        <c:gapWidth val="150"/>
        <c:axId val="105487360"/>
        <c:axId val="1054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825.66</c:v>
                </c:pt>
                <c:pt idx="1">
                  <c:v>799.41</c:v>
                </c:pt>
                <c:pt idx="2">
                  <c:v>701.33</c:v>
                </c:pt>
                <c:pt idx="3">
                  <c:v>663.76</c:v>
                </c:pt>
                <c:pt idx="4">
                  <c:v>566.35</c:v>
                </c:pt>
              </c:numCache>
            </c:numRef>
          </c:val>
          <c:smooth val="0"/>
        </c:ser>
        <c:dLbls>
          <c:showLegendKey val="0"/>
          <c:showVal val="0"/>
          <c:showCatName val="0"/>
          <c:showSerName val="0"/>
          <c:showPercent val="0"/>
          <c:showBubbleSize val="0"/>
        </c:dLbls>
        <c:marker val="1"/>
        <c:smooth val="0"/>
        <c:axId val="105487360"/>
        <c:axId val="105489536"/>
      </c:lineChart>
      <c:dateAx>
        <c:axId val="105487360"/>
        <c:scaling>
          <c:orientation val="minMax"/>
        </c:scaling>
        <c:delete val="1"/>
        <c:axPos val="b"/>
        <c:numFmt formatCode="ge" sourceLinked="1"/>
        <c:majorTickMark val="none"/>
        <c:minorTickMark val="none"/>
        <c:tickLblPos val="none"/>
        <c:crossAx val="105489536"/>
        <c:crosses val="autoZero"/>
        <c:auto val="1"/>
        <c:lblOffset val="100"/>
        <c:baseTimeUnit val="years"/>
      </c:dateAx>
      <c:valAx>
        <c:axId val="1054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8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51.4</c:v>
                </c:pt>
                <c:pt idx="1">
                  <c:v>50.89</c:v>
                </c:pt>
                <c:pt idx="2">
                  <c:v>47.73</c:v>
                </c:pt>
                <c:pt idx="3">
                  <c:v>35.630000000000003</c:v>
                </c:pt>
                <c:pt idx="4">
                  <c:v>88.31</c:v>
                </c:pt>
              </c:numCache>
            </c:numRef>
          </c:val>
        </c:ser>
        <c:dLbls>
          <c:showLegendKey val="0"/>
          <c:showVal val="0"/>
          <c:showCatName val="0"/>
          <c:showSerName val="0"/>
          <c:showPercent val="0"/>
          <c:showBubbleSize val="0"/>
        </c:dLbls>
        <c:gapWidth val="150"/>
        <c:axId val="105536128"/>
        <c:axId val="10554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53.57</c:v>
                </c:pt>
                <c:pt idx="1">
                  <c:v>51.57</c:v>
                </c:pt>
                <c:pt idx="2">
                  <c:v>53.48</c:v>
                </c:pt>
                <c:pt idx="3">
                  <c:v>53.76</c:v>
                </c:pt>
                <c:pt idx="4">
                  <c:v>52.27</c:v>
                </c:pt>
              </c:numCache>
            </c:numRef>
          </c:val>
          <c:smooth val="0"/>
        </c:ser>
        <c:dLbls>
          <c:showLegendKey val="0"/>
          <c:showVal val="0"/>
          <c:showCatName val="0"/>
          <c:showSerName val="0"/>
          <c:showPercent val="0"/>
          <c:showBubbleSize val="0"/>
        </c:dLbls>
        <c:marker val="1"/>
        <c:smooth val="0"/>
        <c:axId val="105536128"/>
        <c:axId val="105542400"/>
      </c:lineChart>
      <c:dateAx>
        <c:axId val="105536128"/>
        <c:scaling>
          <c:orientation val="minMax"/>
        </c:scaling>
        <c:delete val="1"/>
        <c:axPos val="b"/>
        <c:numFmt formatCode="ge" sourceLinked="1"/>
        <c:majorTickMark val="none"/>
        <c:minorTickMark val="none"/>
        <c:tickLblPos val="none"/>
        <c:crossAx val="105542400"/>
        <c:crosses val="autoZero"/>
        <c:auto val="1"/>
        <c:lblOffset val="100"/>
        <c:baseTimeUnit val="years"/>
      </c:dateAx>
      <c:valAx>
        <c:axId val="10554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3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279.48</c:v>
                </c:pt>
                <c:pt idx="1">
                  <c:v>277.11</c:v>
                </c:pt>
                <c:pt idx="2">
                  <c:v>308.88</c:v>
                </c:pt>
                <c:pt idx="3">
                  <c:v>420.72</c:v>
                </c:pt>
                <c:pt idx="4">
                  <c:v>171.8</c:v>
                </c:pt>
              </c:numCache>
            </c:numRef>
          </c:val>
        </c:ser>
        <c:dLbls>
          <c:showLegendKey val="0"/>
          <c:showVal val="0"/>
          <c:showCatName val="0"/>
          <c:showSerName val="0"/>
          <c:showPercent val="0"/>
          <c:showBubbleSize val="0"/>
        </c:dLbls>
        <c:gapWidth val="150"/>
        <c:axId val="105555840"/>
        <c:axId val="10556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275.01</c:v>
                </c:pt>
                <c:pt idx="1">
                  <c:v>282.5</c:v>
                </c:pt>
                <c:pt idx="2">
                  <c:v>277.29000000000002</c:v>
                </c:pt>
                <c:pt idx="3">
                  <c:v>275.25</c:v>
                </c:pt>
                <c:pt idx="4">
                  <c:v>291.01</c:v>
                </c:pt>
              </c:numCache>
            </c:numRef>
          </c:val>
          <c:smooth val="0"/>
        </c:ser>
        <c:dLbls>
          <c:showLegendKey val="0"/>
          <c:showVal val="0"/>
          <c:showCatName val="0"/>
          <c:showSerName val="0"/>
          <c:showPercent val="0"/>
          <c:showBubbleSize val="0"/>
        </c:dLbls>
        <c:marker val="1"/>
        <c:smooth val="0"/>
        <c:axId val="105555840"/>
        <c:axId val="105566208"/>
      </c:lineChart>
      <c:dateAx>
        <c:axId val="105555840"/>
        <c:scaling>
          <c:orientation val="minMax"/>
        </c:scaling>
        <c:delete val="1"/>
        <c:axPos val="b"/>
        <c:numFmt formatCode="ge" sourceLinked="1"/>
        <c:majorTickMark val="none"/>
        <c:minorTickMark val="none"/>
        <c:tickLblPos val="none"/>
        <c:crossAx val="105566208"/>
        <c:crosses val="autoZero"/>
        <c:auto val="1"/>
        <c:lblOffset val="100"/>
        <c:baseTimeUnit val="years"/>
      </c:dateAx>
      <c:valAx>
        <c:axId val="10556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55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【295.20】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0" zoomScale="75" zoomScaleNormal="75"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1" t="str">
        <f>データ!H6</f>
        <v>石川県　中能登町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4"/>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4"/>
      <c r="BK7" s="4"/>
      <c r="BL7" s="5" t="s">
        <v>9</v>
      </c>
      <c r="BM7" s="6"/>
      <c r="BN7" s="6"/>
      <c r="BO7" s="6"/>
      <c r="BP7" s="6"/>
      <c r="BQ7" s="6"/>
      <c r="BR7" s="6"/>
      <c r="BS7" s="6"/>
      <c r="BT7" s="6"/>
      <c r="BU7" s="6"/>
      <c r="BV7" s="6"/>
      <c r="BW7" s="6"/>
      <c r="BX7" s="6"/>
      <c r="BY7" s="7"/>
    </row>
    <row r="8" spans="1:78" ht="18.75" customHeight="1">
      <c r="A8" s="2"/>
      <c r="B8" s="78" t="str">
        <f>データ!I6</f>
        <v>法非適用</v>
      </c>
      <c r="C8" s="78"/>
      <c r="D8" s="78"/>
      <c r="E8" s="78"/>
      <c r="F8" s="78"/>
      <c r="G8" s="78"/>
      <c r="H8" s="78"/>
      <c r="I8" s="78" t="str">
        <f>データ!J6</f>
        <v>下水道事業</v>
      </c>
      <c r="J8" s="78"/>
      <c r="K8" s="78"/>
      <c r="L8" s="78"/>
      <c r="M8" s="78"/>
      <c r="N8" s="78"/>
      <c r="O8" s="78"/>
      <c r="P8" s="78" t="str">
        <f>データ!K6</f>
        <v>個別排水処理</v>
      </c>
      <c r="Q8" s="78"/>
      <c r="R8" s="78"/>
      <c r="S8" s="78"/>
      <c r="T8" s="78"/>
      <c r="U8" s="78"/>
      <c r="V8" s="78"/>
      <c r="W8" s="78" t="str">
        <f>データ!L6</f>
        <v>L2</v>
      </c>
      <c r="X8" s="78"/>
      <c r="Y8" s="78"/>
      <c r="Z8" s="78"/>
      <c r="AA8" s="78"/>
      <c r="AB8" s="78"/>
      <c r="AC8" s="78"/>
      <c r="AD8" s="79"/>
      <c r="AE8" s="79"/>
      <c r="AF8" s="79"/>
      <c r="AG8" s="79"/>
      <c r="AH8" s="79"/>
      <c r="AI8" s="79"/>
      <c r="AJ8" s="79"/>
      <c r="AK8" s="4"/>
      <c r="AL8" s="73">
        <f>データ!S6</f>
        <v>18475</v>
      </c>
      <c r="AM8" s="73"/>
      <c r="AN8" s="73"/>
      <c r="AO8" s="73"/>
      <c r="AP8" s="73"/>
      <c r="AQ8" s="73"/>
      <c r="AR8" s="73"/>
      <c r="AS8" s="73"/>
      <c r="AT8" s="72">
        <f>データ!T6</f>
        <v>89.45</v>
      </c>
      <c r="AU8" s="72"/>
      <c r="AV8" s="72"/>
      <c r="AW8" s="72"/>
      <c r="AX8" s="72"/>
      <c r="AY8" s="72"/>
      <c r="AZ8" s="72"/>
      <c r="BA8" s="72"/>
      <c r="BB8" s="72">
        <f>データ!U6</f>
        <v>206.54</v>
      </c>
      <c r="BC8" s="72"/>
      <c r="BD8" s="72"/>
      <c r="BE8" s="72"/>
      <c r="BF8" s="72"/>
      <c r="BG8" s="72"/>
      <c r="BH8" s="72"/>
      <c r="BI8" s="72"/>
      <c r="BJ8" s="4"/>
      <c r="BK8" s="4"/>
      <c r="BL8" s="76" t="s">
        <v>10</v>
      </c>
      <c r="BM8" s="77"/>
      <c r="BN8" s="8" t="s">
        <v>11</v>
      </c>
      <c r="BO8" s="9"/>
      <c r="BP8" s="9"/>
      <c r="BQ8" s="9"/>
      <c r="BR8" s="9"/>
      <c r="BS8" s="9"/>
      <c r="BT8" s="9"/>
      <c r="BU8" s="9"/>
      <c r="BV8" s="9"/>
      <c r="BW8" s="9"/>
      <c r="BX8" s="9"/>
      <c r="BY8" s="10"/>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4"/>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4"/>
      <c r="BK9" s="4"/>
      <c r="BL9" s="70" t="s">
        <v>20</v>
      </c>
      <c r="BM9" s="71"/>
      <c r="BN9" s="11" t="s">
        <v>21</v>
      </c>
      <c r="BO9" s="12"/>
      <c r="BP9" s="12"/>
      <c r="BQ9" s="12"/>
      <c r="BR9" s="12"/>
      <c r="BS9" s="12"/>
      <c r="BT9" s="12"/>
      <c r="BU9" s="12"/>
      <c r="BV9" s="12"/>
      <c r="BW9" s="12"/>
      <c r="BX9" s="12"/>
      <c r="BY9" s="13"/>
    </row>
    <row r="10" spans="1:78" ht="18.75" customHeight="1">
      <c r="A10" s="2"/>
      <c r="B10" s="72" t="str">
        <f>データ!N6</f>
        <v>-</v>
      </c>
      <c r="C10" s="72"/>
      <c r="D10" s="72"/>
      <c r="E10" s="72"/>
      <c r="F10" s="72"/>
      <c r="G10" s="72"/>
      <c r="H10" s="72"/>
      <c r="I10" s="72" t="str">
        <f>データ!O6</f>
        <v>該当数値なし</v>
      </c>
      <c r="J10" s="72"/>
      <c r="K10" s="72"/>
      <c r="L10" s="72"/>
      <c r="M10" s="72"/>
      <c r="N10" s="72"/>
      <c r="O10" s="72"/>
      <c r="P10" s="72">
        <f>データ!P6</f>
        <v>1.29</v>
      </c>
      <c r="Q10" s="72"/>
      <c r="R10" s="72"/>
      <c r="S10" s="72"/>
      <c r="T10" s="72"/>
      <c r="U10" s="72"/>
      <c r="V10" s="72"/>
      <c r="W10" s="72">
        <f>データ!Q6</f>
        <v>100</v>
      </c>
      <c r="X10" s="72"/>
      <c r="Y10" s="72"/>
      <c r="Z10" s="72"/>
      <c r="AA10" s="72"/>
      <c r="AB10" s="72"/>
      <c r="AC10" s="72"/>
      <c r="AD10" s="73">
        <f>データ!R6</f>
        <v>2700</v>
      </c>
      <c r="AE10" s="73"/>
      <c r="AF10" s="73"/>
      <c r="AG10" s="73"/>
      <c r="AH10" s="73"/>
      <c r="AI10" s="73"/>
      <c r="AJ10" s="73"/>
      <c r="AK10" s="2"/>
      <c r="AL10" s="73">
        <f>データ!V6</f>
        <v>238</v>
      </c>
      <c r="AM10" s="73"/>
      <c r="AN10" s="73"/>
      <c r="AO10" s="73"/>
      <c r="AP10" s="73"/>
      <c r="AQ10" s="73"/>
      <c r="AR10" s="73"/>
      <c r="AS10" s="73"/>
      <c r="AT10" s="72">
        <f>データ!W6</f>
        <v>0.05</v>
      </c>
      <c r="AU10" s="72"/>
      <c r="AV10" s="72"/>
      <c r="AW10" s="72"/>
      <c r="AX10" s="72"/>
      <c r="AY10" s="72"/>
      <c r="AZ10" s="72"/>
      <c r="BA10" s="72"/>
      <c r="BB10" s="72">
        <f>データ!X6</f>
        <v>4760</v>
      </c>
      <c r="BC10" s="72"/>
      <c r="BD10" s="72"/>
      <c r="BE10" s="72"/>
      <c r="BF10" s="72"/>
      <c r="BG10" s="72"/>
      <c r="BH10" s="72"/>
      <c r="BI10" s="72"/>
      <c r="BJ10" s="2"/>
      <c r="BK10" s="2"/>
      <c r="BL10" s="74" t="s">
        <v>22</v>
      </c>
      <c r="BM10" s="7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121</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3"/>
      <c r="BM17" s="64"/>
      <c r="BN17" s="64"/>
      <c r="BO17" s="64"/>
      <c r="BP17" s="64"/>
      <c r="BQ17" s="64"/>
      <c r="BR17" s="64"/>
      <c r="BS17" s="64"/>
      <c r="BT17" s="64"/>
      <c r="BU17" s="64"/>
      <c r="BV17" s="64"/>
      <c r="BW17" s="64"/>
      <c r="BX17" s="64"/>
      <c r="BY17" s="64"/>
      <c r="BZ17" s="65"/>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3"/>
      <c r="BM18" s="64"/>
      <c r="BN18" s="64"/>
      <c r="BO18" s="64"/>
      <c r="BP18" s="64"/>
      <c r="BQ18" s="64"/>
      <c r="BR18" s="64"/>
      <c r="BS18" s="64"/>
      <c r="BT18" s="64"/>
      <c r="BU18" s="64"/>
      <c r="BV18" s="64"/>
      <c r="BW18" s="64"/>
      <c r="BX18" s="64"/>
      <c r="BY18" s="64"/>
      <c r="BZ18" s="65"/>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3"/>
      <c r="BM19" s="64"/>
      <c r="BN19" s="64"/>
      <c r="BO19" s="64"/>
      <c r="BP19" s="64"/>
      <c r="BQ19" s="64"/>
      <c r="BR19" s="64"/>
      <c r="BS19" s="64"/>
      <c r="BT19" s="64"/>
      <c r="BU19" s="64"/>
      <c r="BV19" s="64"/>
      <c r="BW19" s="64"/>
      <c r="BX19" s="64"/>
      <c r="BY19" s="64"/>
      <c r="BZ19" s="65"/>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3"/>
      <c r="BM20" s="64"/>
      <c r="BN20" s="64"/>
      <c r="BO20" s="64"/>
      <c r="BP20" s="64"/>
      <c r="BQ20" s="64"/>
      <c r="BR20" s="64"/>
      <c r="BS20" s="64"/>
      <c r="BT20" s="64"/>
      <c r="BU20" s="64"/>
      <c r="BV20" s="64"/>
      <c r="BW20" s="64"/>
      <c r="BX20" s="64"/>
      <c r="BY20" s="64"/>
      <c r="BZ20" s="65"/>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3"/>
      <c r="BM21" s="64"/>
      <c r="BN21" s="64"/>
      <c r="BO21" s="64"/>
      <c r="BP21" s="64"/>
      <c r="BQ21" s="64"/>
      <c r="BR21" s="64"/>
      <c r="BS21" s="64"/>
      <c r="BT21" s="64"/>
      <c r="BU21" s="64"/>
      <c r="BV21" s="64"/>
      <c r="BW21" s="64"/>
      <c r="BX21" s="64"/>
      <c r="BY21" s="64"/>
      <c r="BZ21" s="65"/>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3"/>
      <c r="BM22" s="64"/>
      <c r="BN22" s="64"/>
      <c r="BO22" s="64"/>
      <c r="BP22" s="64"/>
      <c r="BQ22" s="64"/>
      <c r="BR22" s="64"/>
      <c r="BS22" s="64"/>
      <c r="BT22" s="64"/>
      <c r="BU22" s="64"/>
      <c r="BV22" s="64"/>
      <c r="BW22" s="64"/>
      <c r="BX22" s="64"/>
      <c r="BY22" s="64"/>
      <c r="BZ22" s="65"/>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3"/>
      <c r="BM23" s="64"/>
      <c r="BN23" s="64"/>
      <c r="BO23" s="64"/>
      <c r="BP23" s="64"/>
      <c r="BQ23" s="64"/>
      <c r="BR23" s="64"/>
      <c r="BS23" s="64"/>
      <c r="BT23" s="64"/>
      <c r="BU23" s="64"/>
      <c r="BV23" s="64"/>
      <c r="BW23" s="64"/>
      <c r="BX23" s="64"/>
      <c r="BY23" s="64"/>
      <c r="BZ23" s="65"/>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3"/>
      <c r="BM24" s="64"/>
      <c r="BN24" s="64"/>
      <c r="BO24" s="64"/>
      <c r="BP24" s="64"/>
      <c r="BQ24" s="64"/>
      <c r="BR24" s="64"/>
      <c r="BS24" s="64"/>
      <c r="BT24" s="64"/>
      <c r="BU24" s="64"/>
      <c r="BV24" s="64"/>
      <c r="BW24" s="64"/>
      <c r="BX24" s="64"/>
      <c r="BY24" s="64"/>
      <c r="BZ24" s="65"/>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3"/>
      <c r="BM25" s="64"/>
      <c r="BN25" s="64"/>
      <c r="BO25" s="64"/>
      <c r="BP25" s="64"/>
      <c r="BQ25" s="64"/>
      <c r="BR25" s="64"/>
      <c r="BS25" s="64"/>
      <c r="BT25" s="64"/>
      <c r="BU25" s="64"/>
      <c r="BV25" s="64"/>
      <c r="BW25" s="64"/>
      <c r="BX25" s="64"/>
      <c r="BY25" s="64"/>
      <c r="BZ25" s="65"/>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3"/>
      <c r="BM26" s="64"/>
      <c r="BN26" s="64"/>
      <c r="BO26" s="64"/>
      <c r="BP26" s="64"/>
      <c r="BQ26" s="64"/>
      <c r="BR26" s="64"/>
      <c r="BS26" s="64"/>
      <c r="BT26" s="64"/>
      <c r="BU26" s="64"/>
      <c r="BV26" s="64"/>
      <c r="BW26" s="64"/>
      <c r="BX26" s="64"/>
      <c r="BY26" s="64"/>
      <c r="BZ26" s="65"/>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3"/>
      <c r="BM27" s="64"/>
      <c r="BN27" s="64"/>
      <c r="BO27" s="64"/>
      <c r="BP27" s="64"/>
      <c r="BQ27" s="64"/>
      <c r="BR27" s="64"/>
      <c r="BS27" s="64"/>
      <c r="BT27" s="64"/>
      <c r="BU27" s="64"/>
      <c r="BV27" s="64"/>
      <c r="BW27" s="64"/>
      <c r="BX27" s="64"/>
      <c r="BY27" s="64"/>
      <c r="BZ27" s="65"/>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3"/>
      <c r="BM28" s="64"/>
      <c r="BN28" s="64"/>
      <c r="BO28" s="64"/>
      <c r="BP28" s="64"/>
      <c r="BQ28" s="64"/>
      <c r="BR28" s="64"/>
      <c r="BS28" s="64"/>
      <c r="BT28" s="64"/>
      <c r="BU28" s="64"/>
      <c r="BV28" s="64"/>
      <c r="BW28" s="64"/>
      <c r="BX28" s="64"/>
      <c r="BY28" s="64"/>
      <c r="BZ28" s="65"/>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3"/>
      <c r="BM29" s="64"/>
      <c r="BN29" s="64"/>
      <c r="BO29" s="64"/>
      <c r="BP29" s="64"/>
      <c r="BQ29" s="64"/>
      <c r="BR29" s="64"/>
      <c r="BS29" s="64"/>
      <c r="BT29" s="64"/>
      <c r="BU29" s="64"/>
      <c r="BV29" s="64"/>
      <c r="BW29" s="64"/>
      <c r="BX29" s="64"/>
      <c r="BY29" s="64"/>
      <c r="BZ29" s="65"/>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3"/>
      <c r="BM30" s="64"/>
      <c r="BN30" s="64"/>
      <c r="BO30" s="64"/>
      <c r="BP30" s="64"/>
      <c r="BQ30" s="64"/>
      <c r="BR30" s="64"/>
      <c r="BS30" s="64"/>
      <c r="BT30" s="64"/>
      <c r="BU30" s="64"/>
      <c r="BV30" s="64"/>
      <c r="BW30" s="64"/>
      <c r="BX30" s="64"/>
      <c r="BY30" s="64"/>
      <c r="BZ30" s="65"/>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3"/>
      <c r="BM31" s="64"/>
      <c r="BN31" s="64"/>
      <c r="BO31" s="64"/>
      <c r="BP31" s="64"/>
      <c r="BQ31" s="64"/>
      <c r="BR31" s="64"/>
      <c r="BS31" s="64"/>
      <c r="BT31" s="64"/>
      <c r="BU31" s="64"/>
      <c r="BV31" s="64"/>
      <c r="BW31" s="64"/>
      <c r="BX31" s="64"/>
      <c r="BY31" s="64"/>
      <c r="BZ31" s="65"/>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3"/>
      <c r="BM32" s="64"/>
      <c r="BN32" s="64"/>
      <c r="BO32" s="64"/>
      <c r="BP32" s="64"/>
      <c r="BQ32" s="64"/>
      <c r="BR32" s="64"/>
      <c r="BS32" s="64"/>
      <c r="BT32" s="64"/>
      <c r="BU32" s="64"/>
      <c r="BV32" s="64"/>
      <c r="BW32" s="64"/>
      <c r="BX32" s="64"/>
      <c r="BY32" s="64"/>
      <c r="BZ32" s="65"/>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3"/>
      <c r="BM33" s="64"/>
      <c r="BN33" s="64"/>
      <c r="BO33" s="64"/>
      <c r="BP33" s="64"/>
      <c r="BQ33" s="64"/>
      <c r="BR33" s="64"/>
      <c r="BS33" s="64"/>
      <c r="BT33" s="64"/>
      <c r="BU33" s="64"/>
      <c r="BV33" s="64"/>
      <c r="BW33" s="64"/>
      <c r="BX33" s="64"/>
      <c r="BY33" s="64"/>
      <c r="BZ33" s="65"/>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3"/>
      <c r="BM34" s="64"/>
      <c r="BN34" s="64"/>
      <c r="BO34" s="64"/>
      <c r="BP34" s="64"/>
      <c r="BQ34" s="64"/>
      <c r="BR34" s="64"/>
      <c r="BS34" s="64"/>
      <c r="BT34" s="64"/>
      <c r="BU34" s="64"/>
      <c r="BV34" s="64"/>
      <c r="BW34" s="64"/>
      <c r="BX34" s="64"/>
      <c r="BY34" s="64"/>
      <c r="BZ34" s="65"/>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3"/>
      <c r="BM35" s="64"/>
      <c r="BN35" s="64"/>
      <c r="BO35" s="64"/>
      <c r="BP35" s="64"/>
      <c r="BQ35" s="64"/>
      <c r="BR35" s="64"/>
      <c r="BS35" s="64"/>
      <c r="BT35" s="64"/>
      <c r="BU35" s="64"/>
      <c r="BV35" s="64"/>
      <c r="BW35" s="64"/>
      <c r="BX35" s="64"/>
      <c r="BY35" s="64"/>
      <c r="BZ35" s="65"/>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3"/>
      <c r="BM36" s="64"/>
      <c r="BN36" s="64"/>
      <c r="BO36" s="64"/>
      <c r="BP36" s="64"/>
      <c r="BQ36" s="64"/>
      <c r="BR36" s="64"/>
      <c r="BS36" s="64"/>
      <c r="BT36" s="64"/>
      <c r="BU36" s="64"/>
      <c r="BV36" s="64"/>
      <c r="BW36" s="64"/>
      <c r="BX36" s="64"/>
      <c r="BY36" s="64"/>
      <c r="BZ36" s="65"/>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3"/>
      <c r="BM37" s="64"/>
      <c r="BN37" s="64"/>
      <c r="BO37" s="64"/>
      <c r="BP37" s="64"/>
      <c r="BQ37" s="64"/>
      <c r="BR37" s="64"/>
      <c r="BS37" s="64"/>
      <c r="BT37" s="64"/>
      <c r="BU37" s="64"/>
      <c r="BV37" s="64"/>
      <c r="BW37" s="64"/>
      <c r="BX37" s="64"/>
      <c r="BY37" s="64"/>
      <c r="BZ37" s="65"/>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3"/>
      <c r="BM38" s="64"/>
      <c r="BN38" s="64"/>
      <c r="BO38" s="64"/>
      <c r="BP38" s="64"/>
      <c r="BQ38" s="64"/>
      <c r="BR38" s="64"/>
      <c r="BS38" s="64"/>
      <c r="BT38" s="64"/>
      <c r="BU38" s="64"/>
      <c r="BV38" s="64"/>
      <c r="BW38" s="64"/>
      <c r="BX38" s="64"/>
      <c r="BY38" s="64"/>
      <c r="BZ38" s="65"/>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3"/>
      <c r="BM39" s="64"/>
      <c r="BN39" s="64"/>
      <c r="BO39" s="64"/>
      <c r="BP39" s="64"/>
      <c r="BQ39" s="64"/>
      <c r="BR39" s="64"/>
      <c r="BS39" s="64"/>
      <c r="BT39" s="64"/>
      <c r="BU39" s="64"/>
      <c r="BV39" s="64"/>
      <c r="BW39" s="64"/>
      <c r="BX39" s="64"/>
      <c r="BY39" s="64"/>
      <c r="BZ39" s="65"/>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3"/>
      <c r="BM40" s="64"/>
      <c r="BN40" s="64"/>
      <c r="BO40" s="64"/>
      <c r="BP40" s="64"/>
      <c r="BQ40" s="64"/>
      <c r="BR40" s="64"/>
      <c r="BS40" s="64"/>
      <c r="BT40" s="64"/>
      <c r="BU40" s="64"/>
      <c r="BV40" s="64"/>
      <c r="BW40" s="64"/>
      <c r="BX40" s="64"/>
      <c r="BY40" s="64"/>
      <c r="BZ40" s="65"/>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3"/>
      <c r="BM41" s="64"/>
      <c r="BN41" s="64"/>
      <c r="BO41" s="64"/>
      <c r="BP41" s="64"/>
      <c r="BQ41" s="64"/>
      <c r="BR41" s="64"/>
      <c r="BS41" s="64"/>
      <c r="BT41" s="64"/>
      <c r="BU41" s="64"/>
      <c r="BV41" s="64"/>
      <c r="BW41" s="64"/>
      <c r="BX41" s="64"/>
      <c r="BY41" s="64"/>
      <c r="BZ41" s="65"/>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3"/>
      <c r="BM42" s="64"/>
      <c r="BN42" s="64"/>
      <c r="BO42" s="64"/>
      <c r="BP42" s="64"/>
      <c r="BQ42" s="64"/>
      <c r="BR42" s="64"/>
      <c r="BS42" s="64"/>
      <c r="BT42" s="64"/>
      <c r="BU42" s="64"/>
      <c r="BV42" s="64"/>
      <c r="BW42" s="64"/>
      <c r="BX42" s="64"/>
      <c r="BY42" s="64"/>
      <c r="BZ42" s="65"/>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3"/>
      <c r="BM43" s="64"/>
      <c r="BN43" s="64"/>
      <c r="BO43" s="64"/>
      <c r="BP43" s="64"/>
      <c r="BQ43" s="64"/>
      <c r="BR43" s="64"/>
      <c r="BS43" s="64"/>
      <c r="BT43" s="64"/>
      <c r="BU43" s="64"/>
      <c r="BV43" s="64"/>
      <c r="BW43" s="64"/>
      <c r="BX43" s="64"/>
      <c r="BY43" s="64"/>
      <c r="BZ43" s="65"/>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6"/>
      <c r="BM44" s="67"/>
      <c r="BN44" s="67"/>
      <c r="BO44" s="67"/>
      <c r="BP44" s="67"/>
      <c r="BQ44" s="67"/>
      <c r="BR44" s="67"/>
      <c r="BS44" s="67"/>
      <c r="BT44" s="67"/>
      <c r="BU44" s="67"/>
      <c r="BV44" s="67"/>
      <c r="BW44" s="67"/>
      <c r="BX44" s="67"/>
      <c r="BY44" s="67"/>
      <c r="BZ44" s="68"/>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【559.52】</v>
      </c>
      <c r="I86" s="26" t="str">
        <f>データ!CA6</f>
        <v>【52.20】</v>
      </c>
      <c r="J86" s="26" t="str">
        <f>データ!CL6</f>
        <v>【295.20】</v>
      </c>
      <c r="K86" s="26" t="str">
        <f>データ!CW6</f>
        <v>【122.90】</v>
      </c>
      <c r="L86" s="26" t="str">
        <f>データ!DH6</f>
        <v>【81.31】</v>
      </c>
      <c r="M86" s="26" t="s">
        <v>55</v>
      </c>
      <c r="N86" s="26" t="s">
        <v>55</v>
      </c>
      <c r="O86" s="26"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174076</v>
      </c>
      <c r="D6" s="33">
        <f t="shared" si="3"/>
        <v>47</v>
      </c>
      <c r="E6" s="33">
        <f t="shared" si="3"/>
        <v>18</v>
      </c>
      <c r="F6" s="33">
        <f t="shared" si="3"/>
        <v>1</v>
      </c>
      <c r="G6" s="33">
        <f t="shared" si="3"/>
        <v>0</v>
      </c>
      <c r="H6" s="33" t="str">
        <f t="shared" si="3"/>
        <v>石川県　中能登町</v>
      </c>
      <c r="I6" s="33" t="str">
        <f t="shared" si="3"/>
        <v>法非適用</v>
      </c>
      <c r="J6" s="33" t="str">
        <f t="shared" si="3"/>
        <v>下水道事業</v>
      </c>
      <c r="K6" s="33" t="str">
        <f t="shared" si="3"/>
        <v>個別排水処理</v>
      </c>
      <c r="L6" s="33" t="str">
        <f t="shared" si="3"/>
        <v>L2</v>
      </c>
      <c r="M6" s="33">
        <f t="shared" si="3"/>
        <v>0</v>
      </c>
      <c r="N6" s="34" t="str">
        <f t="shared" si="3"/>
        <v>-</v>
      </c>
      <c r="O6" s="34" t="str">
        <f t="shared" si="3"/>
        <v>該当数値なし</v>
      </c>
      <c r="P6" s="34">
        <f t="shared" si="3"/>
        <v>1.29</v>
      </c>
      <c r="Q6" s="34">
        <f t="shared" si="3"/>
        <v>100</v>
      </c>
      <c r="R6" s="34">
        <f t="shared" si="3"/>
        <v>2700</v>
      </c>
      <c r="S6" s="34">
        <f t="shared" si="3"/>
        <v>18475</v>
      </c>
      <c r="T6" s="34">
        <f t="shared" si="3"/>
        <v>89.45</v>
      </c>
      <c r="U6" s="34">
        <f t="shared" si="3"/>
        <v>206.54</v>
      </c>
      <c r="V6" s="34">
        <f t="shared" si="3"/>
        <v>238</v>
      </c>
      <c r="W6" s="34">
        <f t="shared" si="3"/>
        <v>0.05</v>
      </c>
      <c r="X6" s="34">
        <f t="shared" si="3"/>
        <v>4760</v>
      </c>
      <c r="Y6" s="35">
        <f>IF(Y7="",NA(),Y7)</f>
        <v>48.62</v>
      </c>
      <c r="Z6" s="35">
        <f t="shared" ref="Z6:AH6" si="4">IF(Z7="",NA(),Z7)</f>
        <v>48.48</v>
      </c>
      <c r="AA6" s="35">
        <f t="shared" si="4"/>
        <v>55.98</v>
      </c>
      <c r="AB6" s="35">
        <f t="shared" si="4"/>
        <v>62.47</v>
      </c>
      <c r="AC6" s="35">
        <f t="shared" si="4"/>
        <v>81.55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1832.81</v>
      </c>
      <c r="BG6" s="35">
        <f t="shared" ref="BG6:BO6" si="7">IF(BG7="",NA(),BG7)</f>
        <v>1706.17</v>
      </c>
      <c r="BH6" s="35">
        <f t="shared" si="7"/>
        <v>1211.1099999999999</v>
      </c>
      <c r="BI6" s="35">
        <f t="shared" si="7"/>
        <v>1211.44</v>
      </c>
      <c r="BJ6" s="35">
        <f t="shared" si="7"/>
        <v>127.85</v>
      </c>
      <c r="BK6" s="35">
        <f t="shared" si="7"/>
        <v>825.66</v>
      </c>
      <c r="BL6" s="35">
        <f t="shared" si="7"/>
        <v>799.41</v>
      </c>
      <c r="BM6" s="35">
        <f t="shared" si="7"/>
        <v>701.33</v>
      </c>
      <c r="BN6" s="35">
        <f t="shared" si="7"/>
        <v>663.76</v>
      </c>
      <c r="BO6" s="35">
        <f t="shared" si="7"/>
        <v>566.35</v>
      </c>
      <c r="BP6" s="34" t="str">
        <f>IF(BP7="","",IF(BP7="-","【-】","【"&amp;SUBSTITUTE(TEXT(BP7,"#,##0.00"),"-","△")&amp;"】"))</f>
        <v>【559.52】</v>
      </c>
      <c r="BQ6" s="35">
        <f>IF(BQ7="",NA(),BQ7)</f>
        <v>51.4</v>
      </c>
      <c r="BR6" s="35">
        <f t="shared" ref="BR6:BZ6" si="8">IF(BR7="",NA(),BR7)</f>
        <v>50.89</v>
      </c>
      <c r="BS6" s="35">
        <f t="shared" si="8"/>
        <v>47.73</v>
      </c>
      <c r="BT6" s="35">
        <f t="shared" si="8"/>
        <v>35.630000000000003</v>
      </c>
      <c r="BU6" s="35">
        <f t="shared" si="8"/>
        <v>88.31</v>
      </c>
      <c r="BV6" s="35">
        <f t="shared" si="8"/>
        <v>53.57</v>
      </c>
      <c r="BW6" s="35">
        <f t="shared" si="8"/>
        <v>51.57</v>
      </c>
      <c r="BX6" s="35">
        <f t="shared" si="8"/>
        <v>53.48</v>
      </c>
      <c r="BY6" s="35">
        <f t="shared" si="8"/>
        <v>53.76</v>
      </c>
      <c r="BZ6" s="35">
        <f t="shared" si="8"/>
        <v>52.27</v>
      </c>
      <c r="CA6" s="34" t="str">
        <f>IF(CA7="","",IF(CA7="-","【-】","【"&amp;SUBSTITUTE(TEXT(CA7,"#,##0.00"),"-","△")&amp;"】"))</f>
        <v>【52.20】</v>
      </c>
      <c r="CB6" s="35">
        <f>IF(CB7="",NA(),CB7)</f>
        <v>279.48</v>
      </c>
      <c r="CC6" s="35">
        <f t="shared" ref="CC6:CK6" si="9">IF(CC7="",NA(),CC7)</f>
        <v>277.11</v>
      </c>
      <c r="CD6" s="35">
        <f t="shared" si="9"/>
        <v>308.88</v>
      </c>
      <c r="CE6" s="35">
        <f t="shared" si="9"/>
        <v>420.72</v>
      </c>
      <c r="CF6" s="35">
        <f t="shared" si="9"/>
        <v>171.8</v>
      </c>
      <c r="CG6" s="35">
        <f t="shared" si="9"/>
        <v>275.01</v>
      </c>
      <c r="CH6" s="35">
        <f t="shared" si="9"/>
        <v>282.5</v>
      </c>
      <c r="CI6" s="35">
        <f t="shared" si="9"/>
        <v>277.29000000000002</v>
      </c>
      <c r="CJ6" s="35">
        <f t="shared" si="9"/>
        <v>275.25</v>
      </c>
      <c r="CK6" s="35">
        <f t="shared" si="9"/>
        <v>291.01</v>
      </c>
      <c r="CL6" s="34" t="str">
        <f>IF(CL7="","",IF(CL7="-","【-】","【"&amp;SUBSTITUTE(TEXT(CL7,"#,##0.00"),"-","△")&amp;"】"))</f>
        <v>【295.20】</v>
      </c>
      <c r="CM6" s="35">
        <f>IF(CM7="",NA(),CM7)</f>
        <v>48.48</v>
      </c>
      <c r="CN6" s="35">
        <f t="shared" ref="CN6:CV6" si="10">IF(CN7="",NA(),CN7)</f>
        <v>47.06</v>
      </c>
      <c r="CO6" s="35">
        <f t="shared" si="10"/>
        <v>47.06</v>
      </c>
      <c r="CP6" s="35">
        <f t="shared" si="10"/>
        <v>47.06</v>
      </c>
      <c r="CQ6" s="35">
        <f t="shared" si="10"/>
        <v>44.12</v>
      </c>
      <c r="CR6" s="35">
        <f t="shared" si="10"/>
        <v>45.33</v>
      </c>
      <c r="CS6" s="35">
        <f t="shared" si="10"/>
        <v>48.69</v>
      </c>
      <c r="CT6" s="35">
        <f t="shared" si="10"/>
        <v>52.52</v>
      </c>
      <c r="CU6" s="35">
        <f t="shared" si="10"/>
        <v>54.14</v>
      </c>
      <c r="CV6" s="35">
        <f t="shared" si="10"/>
        <v>132.99</v>
      </c>
      <c r="CW6" s="34" t="str">
        <f>IF(CW7="","",IF(CW7="-","【-】","【"&amp;SUBSTITUTE(TEXT(CW7,"#,##0.00"),"-","△")&amp;"】"))</f>
        <v>【122.90】</v>
      </c>
      <c r="CX6" s="35">
        <f>IF(CX7="",NA(),CX7)</f>
        <v>96.91</v>
      </c>
      <c r="CY6" s="35">
        <f t="shared" ref="CY6:DG6" si="11">IF(CY7="",NA(),CY7)</f>
        <v>97.28</v>
      </c>
      <c r="CZ6" s="35">
        <f t="shared" si="11"/>
        <v>100</v>
      </c>
      <c r="DA6" s="35">
        <f t="shared" si="11"/>
        <v>100</v>
      </c>
      <c r="DB6" s="35">
        <f t="shared" si="11"/>
        <v>100</v>
      </c>
      <c r="DC6" s="35">
        <f t="shared" si="11"/>
        <v>87.3</v>
      </c>
      <c r="DD6" s="35">
        <f t="shared" si="11"/>
        <v>87.42</v>
      </c>
      <c r="DE6" s="35">
        <f t="shared" si="11"/>
        <v>84.94</v>
      </c>
      <c r="DF6" s="35">
        <f t="shared" si="11"/>
        <v>84.69</v>
      </c>
      <c r="DG6" s="35">
        <f t="shared" si="11"/>
        <v>82.94</v>
      </c>
      <c r="DH6" s="34" t="str">
        <f>IF(DH7="","",IF(DH7="-","【-】","【"&amp;SUBSTITUTE(TEXT(DH7,"#,##0.00"),"-","△")&amp;"】"))</f>
        <v>【81.31】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174076</v>
      </c>
      <c r="D7" s="37">
        <v>47</v>
      </c>
      <c r="E7" s="37">
        <v>18</v>
      </c>
      <c r="F7" s="37">
        <v>1</v>
      </c>
      <c r="G7" s="37">
        <v>0</v>
      </c>
      <c r="H7" s="37" t="s">
        <v>109</v>
      </c>
      <c r="I7" s="37" t="s">
        <v>110</v>
      </c>
      <c r="J7" s="37" t="s">
        <v>111</v>
      </c>
      <c r="K7" s="37" t="s">
        <v>112</v>
      </c>
      <c r="L7" s="37" t="s">
        <v>113</v>
      </c>
      <c r="M7" s="37"/>
      <c r="N7" s="38" t="s">
        <v>114</v>
      </c>
      <c r="O7" s="38" t="s">
        <v>115</v>
      </c>
      <c r="P7" s="38">
        <v>1.29</v>
      </c>
      <c r="Q7" s="38">
        <v>100</v>
      </c>
      <c r="R7" s="38">
        <v>2700</v>
      </c>
      <c r="S7" s="38">
        <v>18475</v>
      </c>
      <c r="T7" s="38">
        <v>89.45</v>
      </c>
      <c r="U7" s="38">
        <v>206.54</v>
      </c>
      <c r="V7" s="38">
        <v>238</v>
      </c>
      <c r="W7" s="38">
        <v>0.05</v>
      </c>
      <c r="X7" s="38">
        <v>4760</v>
      </c>
      <c r="Y7" s="38">
        <v>48.62</v>
      </c>
      <c r="Z7" s="38">
        <v>48.48</v>
      </c>
      <c r="AA7" s="38">
        <v>55.98</v>
      </c>
      <c r="AB7" s="38">
        <v>62.47</v>
      </c>
      <c r="AC7" s="38">
        <v>81.55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1832.81</v>
      </c>
      <c r="BG7" s="38">
        <v>1706.17</v>
      </c>
      <c r="BH7" s="38">
        <v>1211.1099999999999</v>
      </c>
      <c r="BI7" s="38">
        <v>1211.44</v>
      </c>
      <c r="BJ7" s="38">
        <v>127.85</v>
      </c>
      <c r="BK7" s="38">
        <v>825.66</v>
      </c>
      <c r="BL7" s="38">
        <v>799.41</v>
      </c>
      <c r="BM7" s="38">
        <v>701.33</v>
      </c>
      <c r="BN7" s="38">
        <v>663.76</v>
      </c>
      <c r="BO7" s="38">
        <v>566.35</v>
      </c>
      <c r="BP7" s="38">
        <v>559.52</v>
      </c>
      <c r="BQ7" s="38">
        <v>51.4</v>
      </c>
      <c r="BR7" s="38">
        <v>50.89</v>
      </c>
      <c r="BS7" s="38">
        <v>47.73</v>
      </c>
      <c r="BT7" s="38">
        <v>35.630000000000003</v>
      </c>
      <c r="BU7" s="38">
        <v>88.31</v>
      </c>
      <c r="BV7" s="38">
        <v>53.57</v>
      </c>
      <c r="BW7" s="38">
        <v>51.57</v>
      </c>
      <c r="BX7" s="38">
        <v>53.48</v>
      </c>
      <c r="BY7" s="38">
        <v>53.76</v>
      </c>
      <c r="BZ7" s="38">
        <v>52.27</v>
      </c>
      <c r="CA7" s="38">
        <v>52.2</v>
      </c>
      <c r="CB7" s="38">
        <v>279.48</v>
      </c>
      <c r="CC7" s="38">
        <v>277.11</v>
      </c>
      <c r="CD7" s="38">
        <v>308.88</v>
      </c>
      <c r="CE7" s="38">
        <v>420.72</v>
      </c>
      <c r="CF7" s="38">
        <v>171.8</v>
      </c>
      <c r="CG7" s="38">
        <v>275.01</v>
      </c>
      <c r="CH7" s="38">
        <v>282.5</v>
      </c>
      <c r="CI7" s="38">
        <v>277.29000000000002</v>
      </c>
      <c r="CJ7" s="38">
        <v>275.25</v>
      </c>
      <c r="CK7" s="38">
        <v>291.01</v>
      </c>
      <c r="CL7" s="38">
        <v>295.2</v>
      </c>
      <c r="CM7" s="38">
        <v>48.48</v>
      </c>
      <c r="CN7" s="38">
        <v>47.06</v>
      </c>
      <c r="CO7" s="38">
        <v>47.06</v>
      </c>
      <c r="CP7" s="38">
        <v>47.06</v>
      </c>
      <c r="CQ7" s="38">
        <v>44.12</v>
      </c>
      <c r="CR7" s="38">
        <v>45.33</v>
      </c>
      <c r="CS7" s="38">
        <v>48.69</v>
      </c>
      <c r="CT7" s="38">
        <v>52.52</v>
      </c>
      <c r="CU7" s="38">
        <v>54.14</v>
      </c>
      <c r="CV7" s="38">
        <v>132.99</v>
      </c>
      <c r="CW7" s="38">
        <v>122.9</v>
      </c>
      <c r="CX7" s="38">
        <v>96.91</v>
      </c>
      <c r="CY7" s="38">
        <v>97.28</v>
      </c>
      <c r="CZ7" s="38">
        <v>100</v>
      </c>
      <c r="DA7" s="38">
        <v>100</v>
      </c>
      <c r="DB7" s="38">
        <v>100</v>
      </c>
      <c r="DC7" s="38">
        <v>87.3</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天谷　翔吾</cp:lastModifiedBy>
  <cp:lastPrinted>2018-02-09T07:47:29Z</cp:lastPrinted>
  <dcterms:created xsi:type="dcterms:W3CDTF">2017-12-25T02:43:25Z</dcterms:created>
  <dcterms:modified xsi:type="dcterms:W3CDTF">2018-02-13T07:08:07Z</dcterms:modified>
</cp:coreProperties>
</file>