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LO80" i="4" s="1"/>
  <c r="EU7" i="5"/>
  <c r="ET7" i="5"/>
  <c r="KC80" i="4" s="1"/>
  <c r="ES7" i="5"/>
  <c r="ER7" i="5"/>
  <c r="MH79" i="4" s="1"/>
  <c r="EQ7" i="5"/>
  <c r="EP7" i="5"/>
  <c r="KV79" i="4" s="1"/>
  <c r="EO7" i="5"/>
  <c r="EN7" i="5"/>
  <c r="JJ79" i="4" s="1"/>
  <c r="EL7" i="5"/>
  <c r="EK7" i="5"/>
  <c r="EJ7" i="5"/>
  <c r="EI7" i="5"/>
  <c r="EH7" i="5"/>
  <c r="EG7" i="5"/>
  <c r="EF7" i="5"/>
  <c r="EE7" i="5"/>
  <c r="ED7" i="5"/>
  <c r="EC7" i="5"/>
  <c r="EA7" i="5"/>
  <c r="DZ7" i="5"/>
  <c r="BZ80" i="4" s="1"/>
  <c r="DY7" i="5"/>
  <c r="DX7" i="5"/>
  <c r="AN80" i="4" s="1"/>
  <c r="DW7" i="5"/>
  <c r="DV7" i="5"/>
  <c r="CS79" i="4" s="1"/>
  <c r="DU7" i="5"/>
  <c r="DT7" i="5"/>
  <c r="BG79" i="4" s="1"/>
  <c r="DS7" i="5"/>
  <c r="DR7" i="5"/>
  <c r="U79" i="4" s="1"/>
  <c r="DP7" i="5"/>
  <c r="DO7" i="5"/>
  <c r="LY56" i="4" s="1"/>
  <c r="DN7" i="5"/>
  <c r="DM7" i="5"/>
  <c r="KU56" i="4" s="1"/>
  <c r="DL7" i="5"/>
  <c r="DK7" i="5"/>
  <c r="DJ7" i="5"/>
  <c r="DI7" i="5"/>
  <c r="DH7" i="5"/>
  <c r="DG7" i="5"/>
  <c r="DE7" i="5"/>
  <c r="DD7" i="5"/>
  <c r="DC7" i="5"/>
  <c r="DB7" i="5"/>
  <c r="DA7" i="5"/>
  <c r="CZ7" i="5"/>
  <c r="IZ55" i="4" s="1"/>
  <c r="CY7" i="5"/>
  <c r="CX7" i="5"/>
  <c r="HV55" i="4" s="1"/>
  <c r="CW7" i="5"/>
  <c r="CV7" i="5"/>
  <c r="GR55" i="4" s="1"/>
  <c r="CT7" i="5"/>
  <c r="CS7" i="5"/>
  <c r="EW56" i="4" s="1"/>
  <c r="CR7" i="5"/>
  <c r="CQ7" i="5"/>
  <c r="DS56" i="4" s="1"/>
  <c r="CP7" i="5"/>
  <c r="CO7" i="5"/>
  <c r="CN7" i="5"/>
  <c r="CM7" i="5"/>
  <c r="CL7" i="5"/>
  <c r="CK7" i="5"/>
  <c r="CI7" i="5"/>
  <c r="CH7" i="5"/>
  <c r="CG7" i="5"/>
  <c r="CF7" i="5"/>
  <c r="CE7" i="5"/>
  <c r="CD7" i="5"/>
  <c r="BX55" i="4" s="1"/>
  <c r="CC7" i="5"/>
  <c r="CB7" i="5"/>
  <c r="AT55" i="4" s="1"/>
  <c r="CA7" i="5"/>
  <c r="BZ7" i="5"/>
  <c r="P55" i="4" s="1"/>
  <c r="BX7" i="5"/>
  <c r="BW7" i="5"/>
  <c r="LY34" i="4" s="1"/>
  <c r="BV7" i="5"/>
  <c r="BU7" i="5"/>
  <c r="KU34" i="4" s="1"/>
  <c r="BT7" i="5"/>
  <c r="BS7" i="5"/>
  <c r="BR7" i="5"/>
  <c r="BQ7" i="5"/>
  <c r="BP7" i="5"/>
  <c r="BO7" i="5"/>
  <c r="BM7" i="5"/>
  <c r="BL7" i="5"/>
  <c r="BK7" i="5"/>
  <c r="BJ7" i="5"/>
  <c r="BI7" i="5"/>
  <c r="BH7" i="5"/>
  <c r="IZ33" i="4" s="1"/>
  <c r="BG7" i="5"/>
  <c r="BF7" i="5"/>
  <c r="HV33" i="4" s="1"/>
  <c r="BE7" i="5"/>
  <c r="BD7" i="5"/>
  <c r="GR33" i="4" s="1"/>
  <c r="BB7" i="5"/>
  <c r="BA7" i="5"/>
  <c r="EW34" i="4" s="1"/>
  <c r="AZ7" i="5"/>
  <c r="AY7" i="5"/>
  <c r="DS34" i="4" s="1"/>
  <c r="AX7" i="5"/>
  <c r="AW7" i="5"/>
  <c r="AV7" i="5"/>
  <c r="AU7" i="5"/>
  <c r="AT7" i="5"/>
  <c r="AS7" i="5"/>
  <c r="AQ7" i="5"/>
  <c r="AP7" i="5"/>
  <c r="AO7" i="5"/>
  <c r="AN7" i="5"/>
  <c r="AM7" i="5"/>
  <c r="AL7" i="5"/>
  <c r="BX33" i="4" s="1"/>
  <c r="AK7" i="5"/>
  <c r="AJ7" i="5"/>
  <c r="AT33" i="4" s="1"/>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JW10" i="4" s="1"/>
  <c r="AB6" i="5"/>
  <c r="ID10" i="4" s="1"/>
  <c r="AA6" i="5"/>
  <c r="LP8" i="4" s="1"/>
  <c r="Z6" i="5"/>
  <c r="Y6" i="5"/>
  <c r="ID8" i="4" s="1"/>
  <c r="X6" i="5"/>
  <c r="W6" i="5"/>
  <c r="CN12" i="4" s="1"/>
  <c r="V6" i="5"/>
  <c r="U6" i="5"/>
  <c r="B12" i="4" s="1"/>
  <c r="T6" i="5"/>
  <c r="FZ10" i="4" s="1"/>
  <c r="S6" i="5"/>
  <c r="R6" i="5"/>
  <c r="Q6" i="5"/>
  <c r="P6" i="5"/>
  <c r="B10" i="4" s="1"/>
  <c r="N6" i="5"/>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G90" i="4"/>
  <c r="D90" i="4"/>
  <c r="MH80" i="4"/>
  <c r="KV80" i="4"/>
  <c r="JJ80" i="4"/>
  <c r="HM80" i="4"/>
  <c r="GT80" i="4"/>
  <c r="GA80" i="4"/>
  <c r="FH80" i="4"/>
  <c r="EO80" i="4"/>
  <c r="CS80" i="4"/>
  <c r="BG80" i="4"/>
  <c r="U80" i="4"/>
  <c r="LO79" i="4"/>
  <c r="KC79" i="4"/>
  <c r="HM79" i="4"/>
  <c r="GT79" i="4"/>
  <c r="GA79" i="4"/>
  <c r="FH79" i="4"/>
  <c r="EO79" i="4"/>
  <c r="BZ79" i="4"/>
  <c r="AN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LP12" i="4"/>
  <c r="EG12" i="4"/>
  <c r="AU12" i="4"/>
  <c r="LP10" i="4"/>
  <c r="EG10" i="4"/>
  <c r="CN10" i="4"/>
  <c r="AU10" i="4"/>
  <c r="JW8" i="4"/>
  <c r="EG8" i="4"/>
  <c r="CN8" i="4"/>
  <c r="AU8" i="4"/>
  <c r="HM78" i="4" l="1"/>
  <c r="FL54" i="4"/>
  <c r="FL32" i="4"/>
  <c r="MN54" i="4"/>
  <c r="MN32" i="4"/>
  <c r="CS78" i="4"/>
  <c r="BX54" i="4"/>
  <c r="MH78" i="4"/>
  <c r="IZ54" i="4"/>
  <c r="IZ32" i="4"/>
  <c r="BX32" i="4"/>
  <c r="C11" i="5"/>
  <c r="D11" i="5"/>
  <c r="E11" i="5"/>
  <c r="B11" i="5"/>
  <c r="AN78" i="4" l="1"/>
  <c r="AE54" i="4"/>
  <c r="AE32" i="4"/>
  <c r="KU54" i="4"/>
  <c r="KC78" i="4"/>
  <c r="HG54" i="4"/>
  <c r="HG32" i="4"/>
  <c r="KU32" i="4"/>
  <c r="FH78" i="4"/>
  <c r="DS54" i="4"/>
  <c r="DS32" i="4"/>
  <c r="EO78" i="4"/>
  <c r="DD54" i="4"/>
  <c r="DD32" i="4"/>
  <c r="U78" i="4"/>
  <c r="P54" i="4"/>
  <c r="P32" i="4"/>
  <c r="KF54" i="4"/>
  <c r="KF32" i="4"/>
  <c r="JJ78" i="4"/>
  <c r="GR54" i="4"/>
  <c r="GR32" i="4"/>
  <c r="LO78" i="4"/>
  <c r="IK54" i="4"/>
  <c r="IK32" i="4"/>
  <c r="GT78" i="4"/>
  <c r="EW32" i="4"/>
  <c r="BZ78" i="4"/>
  <c r="BI54" i="4"/>
  <c r="BI32" i="4"/>
  <c r="LY54" i="4"/>
  <c r="LY32" i="4"/>
  <c r="EW54" i="4"/>
  <c r="LJ54" i="4"/>
  <c r="LJ32" i="4"/>
  <c r="HV54" i="4"/>
  <c r="HV32" i="4"/>
  <c r="KV78" i="4"/>
  <c r="GA78" i="4"/>
  <c r="EH54" i="4"/>
  <c r="EH32" i="4"/>
  <c r="BG78" i="4"/>
  <c r="AT54" i="4"/>
  <c r="AT32" i="4"/>
</calcChain>
</file>

<file path=xl/sharedStrings.xml><?xml version="1.0" encoding="utf-8"?>
<sst xmlns="http://schemas.openxmlformats.org/spreadsheetml/2006/main" count="292" uniqueCount="148">
  <si>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</si>
  <si>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</si>
  <si>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</si>
  <si>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</si>
  <si>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</si>
  <si>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</si>
  <si>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</si>
  <si>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</si>
  <si>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</si>
  <si>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</si>
  <si>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</si>
  <si>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</si>
  <si>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</si>
  <si>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</si>
  <si>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</si>
  <si>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</si>
  <si>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</si>
  <si>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</si>
  <si>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</si>
  <si>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</si>
  <si>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</si>
  <si>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</si>
  <si>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</si>
  <si>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</si>
  <si>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</si>
  <si>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</si>
  <si>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</si>
  <si>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</si>
  <si>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</si>
  <si>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</si>
  <si>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</si>
  <si>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</si>
  <si>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</si>
  <si>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</si>
  <si>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</si>
  <si>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</si>
  <si>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</si>
  <si>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</si>
  <si>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</si>
  <si>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</si>
  <si>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</si>
  <si>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</si>
  <si>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</si>
  <si>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</si>
  <si>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</si>
  <si>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</si>
  <si>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</si>
  <si>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</si>
  <si>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</si>
  <si>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</si>
  <si>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</si>
  <si>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</si>
  <si>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</si>
  <si>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</si>
  <si>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</si>
  <si>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</si>
  <si>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</si>
  <si>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</si>
  <si>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</si>
  <si>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</si>
  <si>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</si>
  <si>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</si>
  <si>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</si>
  <si>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</si>
  <si>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</si>
  <si>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</si>
  <si>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</si>
  <si>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</si>
  <si>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</si>
  <si>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</si>
  <si>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</si>
  <si>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</si>
  <si>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</si>
  <si>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</si>
  <si>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</si>
  <si>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</si>
  <si>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</si>
  <si>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</si>
  <si>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</si>
  <si>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</si>
  <si>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</si>
  <si>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</si>
  <si>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</si>
  <si>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</si>
  <si>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</si>
  <si>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</si>
  <si>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</si>
  <si>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</si>
  <si>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</si>
  <si>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</si>
  <si>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</si>
  <si>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</si>
  <si>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</si>
  <si>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</si>
  <si>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</si>
  <si>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</si>
  <si>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</si>
  <si>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</si>
  <si>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</si>
  <si>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</si>
  <si>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</si>
  <si>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</si>
  <si>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</si>
  <si>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</si>
  <si>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</si>
  <si>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</si>
  <si>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</si>
  <si>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</si>
  <si>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</si>
  <si>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</si>
  <si>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</si>
  <si>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</si>
  <si>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</si>
  <si>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</si>
  <si>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</si>
  <si>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</si>
  <si>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</si>
  <si>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</si>
  <si>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</si>
  <si>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</si>
  <si>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</si>
  <si>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</si>
  <si>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</si>
  <si>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石川県</t>
  </si>
  <si>
    <t>穴水町</t>
  </si>
  <si>
    <t>公立穴水総合病院</t>
  </si>
  <si>
    <t>当然財務</t>
  </si>
  <si>
    <t>病院事業</t>
  </si>
  <si>
    <t>一般病院</t>
  </si>
  <si>
    <t>100床以上～200床未満</t>
  </si>
  <si>
    <t>直営</t>
  </si>
  <si>
    <t>-</t>
  </si>
  <si>
    <t>ド 透 I 未 訓 ガ</t>
  </si>
  <si>
    <t>救 へ</t>
  </si>
  <si>
    <t>第１種該当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</si>
  <si>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</si>
  <si>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</si>
  <si>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</si>
  <si>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</si>
  <si>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</si>
  <si>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</si>
  <si>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</si>
  <si>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</si>
  <si>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</si>
  <si>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①有形固定資産減価償却率、②機械備品減価償却率ともに、類似団体平均値を上回っており、全体的に施設の老朽化が課題となっております。
③１床当たり有形固定資産についても類似団体平均値を大きく上回っており、将来的な収益悪化の要因として懸念されます。老朽化した施設や機器の更新等により投資が必要となっている中で、効率的かつ計画的な更新により投資の圧縮を図る必要があります。</t>
    <rPh sb="1" eb="3">
      <t>ユウケイ</t>
    </rPh>
    <rPh sb="3" eb="5">
      <t>コテイ</t>
    </rPh>
    <rPh sb="5" eb="7">
      <t>シサン</t>
    </rPh>
    <rPh sb="7" eb="9">
      <t>ゲンカ</t>
    </rPh>
    <rPh sb="9" eb="11">
      <t>ショウキャク</t>
    </rPh>
    <rPh sb="11" eb="12">
      <t>リツ</t>
    </rPh>
    <rPh sb="14" eb="16">
      <t>キカイ</t>
    </rPh>
    <rPh sb="16" eb="18">
      <t>ビヒン</t>
    </rPh>
    <rPh sb="18" eb="20">
      <t>ゲンカ</t>
    </rPh>
    <rPh sb="20" eb="22">
      <t>ショウキャク</t>
    </rPh>
    <rPh sb="22" eb="23">
      <t>リツ</t>
    </rPh>
    <rPh sb="27" eb="29">
      <t>ルイジ</t>
    </rPh>
    <rPh sb="29" eb="31">
      <t>ダンタイ</t>
    </rPh>
    <rPh sb="31" eb="34">
      <t>ヘイキンチ</t>
    </rPh>
    <rPh sb="35" eb="37">
      <t>ウワマワ</t>
    </rPh>
    <rPh sb="42" eb="45">
      <t>ゼンタイテキ</t>
    </rPh>
    <rPh sb="46" eb="48">
      <t>シセツ</t>
    </rPh>
    <rPh sb="49" eb="52">
      <t>ロウキュウカ</t>
    </rPh>
    <rPh sb="53" eb="55">
      <t>カダイ</t>
    </rPh>
    <rPh sb="67" eb="68">
      <t>ショウ</t>
    </rPh>
    <rPh sb="68" eb="69">
      <t>ア</t>
    </rPh>
    <rPh sb="71" eb="73">
      <t>ユウケイ</t>
    </rPh>
    <rPh sb="73" eb="75">
      <t>コテイ</t>
    </rPh>
    <rPh sb="75" eb="77">
      <t>シサン</t>
    </rPh>
    <rPh sb="82" eb="84">
      <t>ルイジ</t>
    </rPh>
    <rPh sb="84" eb="86">
      <t>ダンタイ</t>
    </rPh>
    <rPh sb="86" eb="89">
      <t>ヘイキンチ</t>
    </rPh>
    <rPh sb="90" eb="91">
      <t>オオ</t>
    </rPh>
    <rPh sb="93" eb="95">
      <t>ウワマワ</t>
    </rPh>
    <rPh sb="100" eb="103">
      <t>ショウライテキ</t>
    </rPh>
    <rPh sb="104" eb="106">
      <t>シュウエキ</t>
    </rPh>
    <rPh sb="106" eb="108">
      <t>アッカ</t>
    </rPh>
    <rPh sb="109" eb="111">
      <t>ヨウイン</t>
    </rPh>
    <rPh sb="114" eb="116">
      <t>ケネン</t>
    </rPh>
    <rPh sb="121" eb="123">
      <t>ロウキュウ</t>
    </rPh>
    <rPh sb="123" eb="124">
      <t>カ</t>
    </rPh>
    <rPh sb="126" eb="128">
      <t>シセツ</t>
    </rPh>
    <rPh sb="129" eb="131">
      <t>キキ</t>
    </rPh>
    <rPh sb="132" eb="134">
      <t>コウシン</t>
    </rPh>
    <rPh sb="134" eb="135">
      <t>トウ</t>
    </rPh>
    <rPh sb="138" eb="140">
      <t>トウシ</t>
    </rPh>
    <rPh sb="141" eb="143">
      <t>ヒツヨウ</t>
    </rPh>
    <rPh sb="149" eb="150">
      <t>ナカ</t>
    </rPh>
    <rPh sb="152" eb="154">
      <t>コウリツ</t>
    </rPh>
    <rPh sb="154" eb="155">
      <t>テキ</t>
    </rPh>
    <rPh sb="157" eb="160">
      <t>ケイカクテキ</t>
    </rPh>
    <rPh sb="161" eb="163">
      <t>コウシン</t>
    </rPh>
    <rPh sb="166" eb="168">
      <t>トウシ</t>
    </rPh>
    <rPh sb="169" eb="171">
      <t>アッシュク</t>
    </rPh>
    <rPh sb="172" eb="173">
      <t>ハカ</t>
    </rPh>
    <rPh sb="174" eb="176">
      <t>ヒツヨウ</t>
    </rPh>
    <phoneticPr fontId="5"/>
  </si>
  <si>
    <t>経営状況は、類似団体と比較しても各指標が高水準を示しており安定した経営を維持できている状況にあります。しかしながら、人口減少や少子高齢化が急速に進展する中で、今後、医療需要が大きく変化することが見込まれており、地域で求められる医療ニーズの変化に応じながら、適切な医療体制を整え地域の基幹病院として維持存続を図ることが重要となります。また、施設や設備の老朽化が進んでおり、その対策についても限られた予算で効率的に更新を行っていく必要があります。こうした中で、平成28年度に策定した「公立穴水総合病院新改革プラン」に基づき、更なる経営の効率化を図るとともに、これまでの改革プランで重視してきた地域医療の安定かつ継続的な提供に加え、地域医療構想の役割を踏まえて経営の維持と地域に適した医療サービスの提供を図っていきます。</t>
    <rPh sb="0" eb="2">
      <t>ケイエイ</t>
    </rPh>
    <rPh sb="2" eb="4">
      <t>ジョウキョウ</t>
    </rPh>
    <rPh sb="6" eb="8">
      <t>ルイジ</t>
    </rPh>
    <rPh sb="8" eb="10">
      <t>ダンタイ</t>
    </rPh>
    <rPh sb="11" eb="13">
      <t>ヒカク</t>
    </rPh>
    <rPh sb="16" eb="19">
      <t>カクシヒョウ</t>
    </rPh>
    <rPh sb="20" eb="23">
      <t>コウスイジュン</t>
    </rPh>
    <rPh sb="24" eb="25">
      <t>シメ</t>
    </rPh>
    <rPh sb="29" eb="31">
      <t>アンテイ</t>
    </rPh>
    <rPh sb="33" eb="35">
      <t>ケイエイ</t>
    </rPh>
    <rPh sb="36" eb="38">
      <t>イジ</t>
    </rPh>
    <rPh sb="43" eb="45">
      <t>ジョウキョウ</t>
    </rPh>
    <rPh sb="79" eb="81">
      <t>コンゴ</t>
    </rPh>
    <rPh sb="128" eb="130">
      <t>テキセツ</t>
    </rPh>
    <rPh sb="131" eb="133">
      <t>イリョウ</t>
    </rPh>
    <rPh sb="133" eb="135">
      <t>タイセイ</t>
    </rPh>
    <rPh sb="136" eb="137">
      <t>トトノ</t>
    </rPh>
    <rPh sb="138" eb="140">
      <t>チイキ</t>
    </rPh>
    <rPh sb="141" eb="143">
      <t>キカン</t>
    </rPh>
    <rPh sb="143" eb="145">
      <t>ビョウイン</t>
    </rPh>
    <rPh sb="148" eb="150">
      <t>イジ</t>
    </rPh>
    <rPh sb="150" eb="152">
      <t>ソンゾク</t>
    </rPh>
    <rPh sb="153" eb="154">
      <t>ハカ</t>
    </rPh>
    <rPh sb="158" eb="160">
      <t>ジュウヨウ</t>
    </rPh>
    <rPh sb="169" eb="171">
      <t>シセツ</t>
    </rPh>
    <rPh sb="172" eb="174">
      <t>セツビ</t>
    </rPh>
    <rPh sb="175" eb="178">
      <t>ロウキュウカ</t>
    </rPh>
    <rPh sb="179" eb="180">
      <t>スス</t>
    </rPh>
    <rPh sb="187" eb="189">
      <t>タイサク</t>
    </rPh>
    <rPh sb="194" eb="195">
      <t>カギ</t>
    </rPh>
    <rPh sb="198" eb="200">
      <t>ヨサン</t>
    </rPh>
    <rPh sb="201" eb="204">
      <t>コウリツテキ</t>
    </rPh>
    <rPh sb="205" eb="207">
      <t>コウシン</t>
    </rPh>
    <rPh sb="208" eb="209">
      <t>オコナ</t>
    </rPh>
    <rPh sb="213" eb="215">
      <t>ヒツヨウ</t>
    </rPh>
    <rPh sb="225" eb="226">
      <t>ナカ</t>
    </rPh>
    <rPh sb="228" eb="230">
      <t>ヘイセイ</t>
    </rPh>
    <rPh sb="232" eb="233">
      <t>ネン</t>
    </rPh>
    <rPh sb="233" eb="234">
      <t>ド</t>
    </rPh>
    <rPh sb="235" eb="237">
      <t>サクテイ</t>
    </rPh>
    <rPh sb="240" eb="242">
      <t>コウリツ</t>
    </rPh>
    <rPh sb="242" eb="244">
      <t>アナミズ</t>
    </rPh>
    <rPh sb="244" eb="246">
      <t>ソウゴウ</t>
    </rPh>
    <rPh sb="246" eb="248">
      <t>ビョウイン</t>
    </rPh>
    <rPh sb="248" eb="251">
      <t>シンカイカク</t>
    </rPh>
    <rPh sb="256" eb="257">
      <t>モト</t>
    </rPh>
    <rPh sb="260" eb="261">
      <t>サラ</t>
    </rPh>
    <phoneticPr fontId="5"/>
  </si>
  <si>
    <t>近年においては、①経常収支比率、②医業収支比率ともに高水準を維持しており類似病院の平均値を大きく上回っている状況にあります。これらの要因としては、医師等の医療従事者が充足し医療サービスが充実したことにより収益の向上が図られ安定経営が可能となっている状況があります。また、施設の効率性についても平成21年度より病床数を100床に削減したことにより利用率が改善されており90％以上となるなど経営の効率化が図られております。</t>
    <rPh sb="0" eb="2">
      <t>キンネン</t>
    </rPh>
    <rPh sb="9" eb="11">
      <t>ケイジョウ</t>
    </rPh>
    <rPh sb="11" eb="13">
      <t>シュウシ</t>
    </rPh>
    <rPh sb="13" eb="15">
      <t>ヒリツ</t>
    </rPh>
    <rPh sb="17" eb="19">
      <t>イギョウ</t>
    </rPh>
    <rPh sb="19" eb="21">
      <t>シュウシ</t>
    </rPh>
    <rPh sb="21" eb="23">
      <t>ヒリツ</t>
    </rPh>
    <rPh sb="26" eb="29">
      <t>コウスイジュン</t>
    </rPh>
    <rPh sb="30" eb="32">
      <t>イジ</t>
    </rPh>
    <rPh sb="36" eb="38">
      <t>ルイジ</t>
    </rPh>
    <rPh sb="38" eb="40">
      <t>ビョウイン</t>
    </rPh>
    <rPh sb="41" eb="44">
      <t>ヘイキンチ</t>
    </rPh>
    <rPh sb="45" eb="46">
      <t>オオ</t>
    </rPh>
    <rPh sb="48" eb="50">
      <t>ウワマワ</t>
    </rPh>
    <rPh sb="54" eb="56">
      <t>ジョウキョウ</t>
    </rPh>
    <rPh sb="66" eb="68">
      <t>ヨウイン</t>
    </rPh>
    <rPh sb="73" eb="75">
      <t>イシ</t>
    </rPh>
    <rPh sb="75" eb="76">
      <t>トウ</t>
    </rPh>
    <rPh sb="77" eb="79">
      <t>イリョウ</t>
    </rPh>
    <rPh sb="79" eb="82">
      <t>ジュウジシャ</t>
    </rPh>
    <rPh sb="83" eb="85">
      <t>ジュウソク</t>
    </rPh>
    <rPh sb="86" eb="88">
      <t>イリョウ</t>
    </rPh>
    <rPh sb="93" eb="95">
      <t>ジュウジツ</t>
    </rPh>
    <rPh sb="102" eb="104">
      <t>シュウエキ</t>
    </rPh>
    <rPh sb="105" eb="107">
      <t>コウジョウ</t>
    </rPh>
    <rPh sb="108" eb="109">
      <t>ハカ</t>
    </rPh>
    <rPh sb="116" eb="118">
      <t>カノウ</t>
    </rPh>
    <rPh sb="124" eb="126">
      <t>ジョウキョウ</t>
    </rPh>
    <rPh sb="135" eb="137">
      <t>シセツ</t>
    </rPh>
    <rPh sb="138" eb="141">
      <t>コウリツセイ</t>
    </rPh>
    <rPh sb="146" eb="148">
      <t>ヘイセイ</t>
    </rPh>
    <rPh sb="150" eb="151">
      <t>ネン</t>
    </rPh>
    <rPh sb="151" eb="152">
      <t>ド</t>
    </rPh>
    <rPh sb="154" eb="157">
      <t>ビョウショウスウ</t>
    </rPh>
    <rPh sb="161" eb="162">
      <t>ショウ</t>
    </rPh>
    <rPh sb="163" eb="165">
      <t>サクゲン</t>
    </rPh>
    <rPh sb="172" eb="175">
      <t>リヨウリツ</t>
    </rPh>
    <rPh sb="176" eb="178">
      <t>カイゼン</t>
    </rPh>
    <rPh sb="186" eb="188">
      <t>イジョウ</t>
    </rPh>
    <rPh sb="193" eb="195">
      <t>ケイエイ</t>
    </rPh>
    <rPh sb="196" eb="199">
      <t>コウリツカ</t>
    </rPh>
    <rPh sb="200" eb="201">
      <t>ハカ</t>
    </rPh>
    <phoneticPr fontId="5"/>
  </si>
  <si>
    <t>「患者さんの命を全力で守ります。」を理念に、町民だけでなく能登の方々の多様な医療ニーズに応えるよう努めるとともに、公立穴水総合病院新改革プランに基づき、地域で果たすべき役割を以下のとおり明確化し、更なる経営の効率化に向けた具体的な取り組みを推進します。
①急性期機能及び標榜診療科の維持
②急性期から回復期病床への転換の検討
③在宅医療提供体制の充実・強化
④診療支援体制の確保
⑤医療従事者の確保・育成
⑥認知症高齢者対策</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</si>
</sst>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83.8</c:v>
                </c:pt>
                <c:pt idx="1">
                  <c:v>88.8</c:v>
                </c:pt>
                <c:pt idx="2">
                  <c:v>86.5</c:v>
                </c:pt>
                <c:pt idx="3">
                  <c:v>91.4</c:v>
                </c:pt>
                <c:pt idx="4">
                  <c:v>92.3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3715584"/>
        <c:axId val="637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3715584"/>
        <c:axId val="63730048"/>
      </c:lineChart>
      <c:dateAx>
        <c:axId val="63715584"/>
        <c:scaling>
          <c:orientation val="minMax"/>
        </c:scaling>
        <c:delete val="1"/>
        <c:axPos val="b"/>
        <c:numFmt formatCode="ge" sourceLinked="1"/>
        <c:majorTickMark val="none"/>
        <c:minorTickMark val="none"/>
        <c:tickLblPos val="none"/>
        <c:crossAx val="63730048"/>
        <c:crosses val="autoZero"/>
        <c:auto val="1"/>
        <c:lblOffset val="100"/>
        <c:baseTimeUnit val="years"/>
      </c:dateAx>
      <c:valAx>
        <c:axId val="63730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71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7476</c:v>
                </c:pt>
                <c:pt idx="1">
                  <c:v>7316</c:v>
                </c:pt>
                <c:pt idx="2">
                  <c:v>7551</c:v>
                </c:pt>
                <c:pt idx="3">
                  <c:v>7862</c:v>
                </c:pt>
                <c:pt idx="4">
                  <c:v>7965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1127936"/>
        <c:axId val="1111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1127936"/>
        <c:axId val="111142400"/>
      </c:lineChart>
      <c:dateAx>
        <c:axId val="111127936"/>
        <c:scaling>
          <c:orientation val="minMax"/>
        </c:scaling>
        <c:delete val="1"/>
        <c:axPos val="b"/>
        <c:numFmt formatCode="ge" sourceLinked="1"/>
        <c:majorTickMark val="none"/>
        <c:minorTickMark val="none"/>
        <c:tickLblPos val="none"/>
        <c:crossAx val="111142400"/>
        <c:crosses val="autoZero"/>
        <c:auto val="1"/>
        <c:lblOffset val="100"/>
        <c:baseTimeUnit val="years"/>
      </c:dateAx>
      <c:valAx>
        <c:axId val="111142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12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32633</c:v>
                </c:pt>
                <c:pt idx="1">
                  <c:v>31712</c:v>
                </c:pt>
                <c:pt idx="2">
                  <c:v>33609</c:v>
                </c:pt>
                <c:pt idx="3">
                  <c:v>35438</c:v>
                </c:pt>
                <c:pt idx="4">
                  <c:v>34524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1193088"/>
        <c:axId val="1112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1193088"/>
        <c:axId val="111203456"/>
      </c:lineChart>
      <c:dateAx>
        <c:axId val="111193088"/>
        <c:scaling>
          <c:orientation val="minMax"/>
        </c:scaling>
        <c:delete val="1"/>
        <c:axPos val="b"/>
        <c:numFmt formatCode="ge" sourceLinked="1"/>
        <c:majorTickMark val="none"/>
        <c:minorTickMark val="none"/>
        <c:tickLblPos val="none"/>
        <c:crossAx val="111203456"/>
        <c:crosses val="autoZero"/>
        <c:auto val="1"/>
        <c:lblOffset val="100"/>
        <c:baseTimeUnit val="years"/>
      </c:dateAx>
      <c:valAx>
        <c:axId val="111203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19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1225088"/>
        <c:axId val="1112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1225088"/>
        <c:axId val="111231360"/>
      </c:lineChart>
      <c:dateAx>
        <c:axId val="111225088"/>
        <c:scaling>
          <c:orientation val="minMax"/>
        </c:scaling>
        <c:delete val="1"/>
        <c:axPos val="b"/>
        <c:numFmt formatCode="ge" sourceLinked="1"/>
        <c:majorTickMark val="none"/>
        <c:minorTickMark val="none"/>
        <c:tickLblPos val="none"/>
        <c:crossAx val="111231360"/>
        <c:crosses val="autoZero"/>
        <c:auto val="1"/>
        <c:lblOffset val="100"/>
        <c:baseTimeUnit val="years"/>
      </c:dateAx>
      <c:valAx>
        <c:axId val="111231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22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93.7</c:v>
                </c:pt>
                <c:pt idx="1">
                  <c:v>93.8</c:v>
                </c:pt>
                <c:pt idx="2">
                  <c:v>93.1</c:v>
                </c:pt>
                <c:pt idx="3">
                  <c:v>98.2</c:v>
                </c:pt>
                <c:pt idx="4">
                  <c:v>97.4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1270528"/>
        <c:axId val="10460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1270528"/>
        <c:axId val="104604416"/>
      </c:lineChart>
      <c:dateAx>
        <c:axId val="111270528"/>
        <c:scaling>
          <c:orientation val="minMax"/>
        </c:scaling>
        <c:delete val="1"/>
        <c:axPos val="b"/>
        <c:numFmt formatCode="ge" sourceLinked="1"/>
        <c:majorTickMark val="none"/>
        <c:minorTickMark val="none"/>
        <c:tickLblPos val="none"/>
        <c:crossAx val="104604416"/>
        <c:crosses val="autoZero"/>
        <c:auto val="1"/>
        <c:lblOffset val="100"/>
        <c:baseTimeUnit val="years"/>
      </c:dateAx>
      <c:valAx>
        <c:axId val="10460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27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117.5</c:v>
                </c:pt>
                <c:pt idx="1">
                  <c:v>104.8</c:v>
                </c:pt>
                <c:pt idx="2">
                  <c:v>110.9</c:v>
                </c:pt>
                <c:pt idx="3">
                  <c:v>113.9</c:v>
                </c:pt>
                <c:pt idx="4">
                  <c:v>110.8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4642816"/>
        <c:axId val="1046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4642816"/>
        <c:axId val="104644992"/>
      </c:lineChart>
      <c:dateAx>
        <c:axId val="104642816"/>
        <c:scaling>
          <c:orientation val="minMax"/>
        </c:scaling>
        <c:delete val="1"/>
        <c:axPos val="b"/>
        <c:numFmt formatCode="ge" sourceLinked="1"/>
        <c:majorTickMark val="none"/>
        <c:minorTickMark val="none"/>
        <c:tickLblPos val="none"/>
        <c:crossAx val="104644992"/>
        <c:crosses val="autoZero"/>
        <c:auto val="1"/>
        <c:lblOffset val="100"/>
        <c:baseTimeUnit val="years"/>
      </c:dateAx>
      <c:valAx>
        <c:axId val="104644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464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60.2</c:v>
                </c:pt>
                <c:pt idx="1">
                  <c:v>60</c:v>
                </c:pt>
                <c:pt idx="2">
                  <c:v>60.4</c:v>
                </c:pt>
                <c:pt idx="3">
                  <c:v>62.3</c:v>
                </c:pt>
                <c:pt idx="4">
                  <c:v>63.7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1381888"/>
        <c:axId val="11138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1381888"/>
        <c:axId val="111384064"/>
      </c:lineChart>
      <c:dateAx>
        <c:axId val="111381888"/>
        <c:scaling>
          <c:orientation val="minMax"/>
        </c:scaling>
        <c:delete val="1"/>
        <c:axPos val="b"/>
        <c:numFmt formatCode="ge" sourceLinked="1"/>
        <c:majorTickMark val="none"/>
        <c:minorTickMark val="none"/>
        <c:tickLblPos val="none"/>
        <c:crossAx val="111384064"/>
        <c:crosses val="autoZero"/>
        <c:auto val="1"/>
        <c:lblOffset val="100"/>
        <c:baseTimeUnit val="years"/>
      </c:dateAx>
      <c:valAx>
        <c:axId val="11138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38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87.8</c:v>
                </c:pt>
                <c:pt idx="1">
                  <c:v>82.2</c:v>
                </c:pt>
                <c:pt idx="2">
                  <c:v>85.4</c:v>
                </c:pt>
                <c:pt idx="3">
                  <c:v>87</c:v>
                </c:pt>
                <c:pt idx="4">
                  <c:v>87.4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1421312"/>
        <c:axId val="1114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1421312"/>
        <c:axId val="111431680"/>
      </c:lineChart>
      <c:dateAx>
        <c:axId val="111421312"/>
        <c:scaling>
          <c:orientation val="minMax"/>
        </c:scaling>
        <c:delete val="1"/>
        <c:axPos val="b"/>
        <c:numFmt formatCode="ge" sourceLinked="1"/>
        <c:majorTickMark val="none"/>
        <c:minorTickMark val="none"/>
        <c:tickLblPos val="none"/>
        <c:crossAx val="111431680"/>
        <c:crosses val="autoZero"/>
        <c:auto val="1"/>
        <c:lblOffset val="100"/>
        <c:baseTimeUnit val="years"/>
      </c:dateAx>
      <c:valAx>
        <c:axId val="11143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421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69452690</c:v>
                </c:pt>
                <c:pt idx="1">
                  <c:v>71945160</c:v>
                </c:pt>
                <c:pt idx="2">
                  <c:v>75007180</c:v>
                </c:pt>
                <c:pt idx="3">
                  <c:v>75709340</c:v>
                </c:pt>
                <c:pt idx="4">
                  <c:v>76691800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1465600"/>
        <c:axId val="1114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1465600"/>
        <c:axId val="111467520"/>
      </c:lineChart>
      <c:dateAx>
        <c:axId val="111465600"/>
        <c:scaling>
          <c:orientation val="minMax"/>
        </c:scaling>
        <c:delete val="1"/>
        <c:axPos val="b"/>
        <c:numFmt formatCode="ge" sourceLinked="1"/>
        <c:majorTickMark val="none"/>
        <c:minorTickMark val="none"/>
        <c:tickLblPos val="none"/>
        <c:crossAx val="111467520"/>
        <c:crosses val="autoZero"/>
        <c:auto val="1"/>
        <c:lblOffset val="100"/>
        <c:baseTimeUnit val="years"/>
      </c:dateAx>
      <c:valAx>
        <c:axId val="111467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46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19.2</c:v>
                </c:pt>
                <c:pt idx="1">
                  <c:v>18.399999999999999</c:v>
                </c:pt>
                <c:pt idx="2">
                  <c:v>18</c:v>
                </c:pt>
                <c:pt idx="3">
                  <c:v>18.399999999999999</c:v>
                </c:pt>
                <c:pt idx="4">
                  <c:v>19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0990080"/>
        <c:axId val="1109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0990080"/>
        <c:axId val="110992000"/>
      </c:lineChart>
      <c:dateAx>
        <c:axId val="110990080"/>
        <c:scaling>
          <c:orientation val="minMax"/>
        </c:scaling>
        <c:delete val="1"/>
        <c:axPos val="b"/>
        <c:numFmt formatCode="ge" sourceLinked="1"/>
        <c:majorTickMark val="none"/>
        <c:minorTickMark val="none"/>
        <c:tickLblPos val="none"/>
        <c:crossAx val="110992000"/>
        <c:crosses val="autoZero"/>
        <c:auto val="1"/>
        <c:lblOffset val="100"/>
        <c:baseTimeUnit val="years"/>
      </c:dateAx>
      <c:valAx>
        <c:axId val="11099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99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59.2</c:v>
                </c:pt>
                <c:pt idx="1">
                  <c:v>60.2</c:v>
                </c:pt>
                <c:pt idx="2">
                  <c:v>58.6</c:v>
                </c:pt>
                <c:pt idx="3">
                  <c:v>55.6</c:v>
                </c:pt>
                <c:pt idx="4">
                  <c:v>56.5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1104000"/>
        <c:axId val="1111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1104000"/>
        <c:axId val="111105920"/>
      </c:lineChart>
      <c:dateAx>
        <c:axId val="111104000"/>
        <c:scaling>
          <c:orientation val="minMax"/>
        </c:scaling>
        <c:delete val="1"/>
        <c:axPos val="b"/>
        <c:numFmt formatCode="ge" sourceLinked="1"/>
        <c:majorTickMark val="none"/>
        <c:minorTickMark val="none"/>
        <c:tickLblPos val="none"/>
        <c:crossAx val="111105920"/>
        <c:crosses val="autoZero"/>
        <c:auto val="1"/>
        <c:lblOffset val="100"/>
        <c:baseTimeUnit val="years"/>
      </c:dateAx>
      <c:valAx>
        <c:axId val="111105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104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石川県穴水町　公立穴水総合病院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100床以上～200床未満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143</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100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11</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I 未 訓 ガ</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へ</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100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f>データ!U6</f>
        <v>8723</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13090</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第１種該当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１０：１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100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100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8"/>
      <c r="NK15" s="118"/>
      <c r="NL15" s="118"/>
      <c r="NM15" s="118"/>
      <c r="NN15" s="118"/>
      <c r="NO15" s="118"/>
      <c r="NP15" s="118"/>
      <c r="NQ15" s="118"/>
      <c r="NR15" s="118"/>
      <c r="NS15" s="118"/>
      <c r="NT15" s="118"/>
      <c r="NU15" s="118"/>
      <c r="NV15" s="118"/>
      <c r="NW15" s="118"/>
      <c r="NX15" s="118"/>
    </row>
    <row r="16" spans="1:388" ht="17.2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147</v>
      </c>
      <c r="NK16" s="124"/>
      <c r="NL16" s="124"/>
      <c r="NM16" s="124"/>
      <c r="NN16" s="124"/>
      <c r="NO16" s="124"/>
      <c r="NP16" s="124"/>
      <c r="NQ16" s="124"/>
      <c r="NR16" s="124"/>
      <c r="NS16" s="124"/>
      <c r="NT16" s="124"/>
      <c r="NU16" s="124"/>
      <c r="NV16" s="124"/>
      <c r="NW16" s="124"/>
      <c r="NX16" s="125"/>
    </row>
    <row r="17" spans="1:388" ht="17.2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7.2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7.2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7.2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7.2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7.2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7.2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7.2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7.2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7" t="s">
        <v>35</v>
      </c>
      <c r="NK26" s="117"/>
      <c r="NL26" s="117"/>
      <c r="NM26" s="117"/>
      <c r="NN26" s="117"/>
      <c r="NO26" s="117"/>
      <c r="NP26" s="117"/>
      <c r="NQ26" s="117"/>
      <c r="NR26" s="117"/>
      <c r="NS26" s="117"/>
      <c r="NT26" s="117"/>
      <c r="NU26" s="117"/>
      <c r="NV26" s="117"/>
      <c r="NW26" s="117"/>
      <c r="NX26" s="11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8"/>
      <c r="NK27" s="118"/>
      <c r="NL27" s="118"/>
      <c r="NM27" s="118"/>
      <c r="NN27" s="118"/>
      <c r="NO27" s="118"/>
      <c r="NP27" s="118"/>
      <c r="NQ27" s="118"/>
      <c r="NR27" s="118"/>
      <c r="NS27" s="118"/>
      <c r="NT27" s="118"/>
      <c r="NU27" s="118"/>
      <c r="NV27" s="118"/>
      <c r="NW27" s="118"/>
      <c r="NX27" s="11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8" t="s">
        <v>146</v>
      </c>
      <c r="NK30" s="109"/>
      <c r="NL30" s="109"/>
      <c r="NM30" s="109"/>
      <c r="NN30" s="109"/>
      <c r="NO30" s="109"/>
      <c r="NP30" s="109"/>
      <c r="NQ30" s="109"/>
      <c r="NR30" s="109"/>
      <c r="NS30" s="109"/>
      <c r="NT30" s="109"/>
      <c r="NU30" s="109"/>
      <c r="NV30" s="109"/>
      <c r="NW30" s="109"/>
      <c r="NX30" s="110"/>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8"/>
      <c r="NK31" s="109"/>
      <c r="NL31" s="109"/>
      <c r="NM31" s="109"/>
      <c r="NN31" s="109"/>
      <c r="NO31" s="109"/>
      <c r="NP31" s="109"/>
      <c r="NQ31" s="109"/>
      <c r="NR31" s="109"/>
      <c r="NS31" s="109"/>
      <c r="NT31" s="109"/>
      <c r="NU31" s="109"/>
      <c r="NV31" s="109"/>
      <c r="NW31" s="109"/>
      <c r="NX31" s="110"/>
    </row>
    <row r="32" spans="1:388" ht="13.5" customHeight="1">
      <c r="A32" s="2"/>
      <c r="B32" s="26"/>
      <c r="D32" s="6"/>
      <c r="E32" s="6"/>
      <c r="F32" s="6"/>
      <c r="G32" s="29"/>
      <c r="H32" s="29"/>
      <c r="I32" s="29"/>
      <c r="J32" s="29"/>
      <c r="K32" s="29"/>
      <c r="L32" s="29"/>
      <c r="M32" s="29"/>
      <c r="N32" s="29"/>
      <c r="O32" s="29"/>
      <c r="P32" s="114">
        <f>データ!$B$11</f>
        <v>40909</v>
      </c>
      <c r="Q32" s="115"/>
      <c r="R32" s="115"/>
      <c r="S32" s="115"/>
      <c r="T32" s="115"/>
      <c r="U32" s="115"/>
      <c r="V32" s="115"/>
      <c r="W32" s="115"/>
      <c r="X32" s="115"/>
      <c r="Y32" s="115"/>
      <c r="Z32" s="115"/>
      <c r="AA32" s="115"/>
      <c r="AB32" s="115"/>
      <c r="AC32" s="115"/>
      <c r="AD32" s="116"/>
      <c r="AE32" s="114">
        <f>データ!$C$11</f>
        <v>41275</v>
      </c>
      <c r="AF32" s="115"/>
      <c r="AG32" s="115"/>
      <c r="AH32" s="115"/>
      <c r="AI32" s="115"/>
      <c r="AJ32" s="115"/>
      <c r="AK32" s="115"/>
      <c r="AL32" s="115"/>
      <c r="AM32" s="115"/>
      <c r="AN32" s="115"/>
      <c r="AO32" s="115"/>
      <c r="AP32" s="115"/>
      <c r="AQ32" s="115"/>
      <c r="AR32" s="115"/>
      <c r="AS32" s="116"/>
      <c r="AT32" s="114">
        <f>データ!$D$11</f>
        <v>41640</v>
      </c>
      <c r="AU32" s="115"/>
      <c r="AV32" s="115"/>
      <c r="AW32" s="115"/>
      <c r="AX32" s="115"/>
      <c r="AY32" s="115"/>
      <c r="AZ32" s="115"/>
      <c r="BA32" s="115"/>
      <c r="BB32" s="115"/>
      <c r="BC32" s="115"/>
      <c r="BD32" s="115"/>
      <c r="BE32" s="115"/>
      <c r="BF32" s="115"/>
      <c r="BG32" s="115"/>
      <c r="BH32" s="116"/>
      <c r="BI32" s="114">
        <f>データ!$E$11</f>
        <v>42005</v>
      </c>
      <c r="BJ32" s="115"/>
      <c r="BK32" s="115"/>
      <c r="BL32" s="115"/>
      <c r="BM32" s="115"/>
      <c r="BN32" s="115"/>
      <c r="BO32" s="115"/>
      <c r="BP32" s="115"/>
      <c r="BQ32" s="115"/>
      <c r="BR32" s="115"/>
      <c r="BS32" s="115"/>
      <c r="BT32" s="115"/>
      <c r="BU32" s="115"/>
      <c r="BV32" s="115"/>
      <c r="BW32" s="116"/>
      <c r="BX32" s="114">
        <f>データ!$F$11</f>
        <v>42370</v>
      </c>
      <c r="BY32" s="115"/>
      <c r="BZ32" s="115"/>
      <c r="CA32" s="115"/>
      <c r="CB32" s="115"/>
      <c r="CC32" s="115"/>
      <c r="CD32" s="115"/>
      <c r="CE32" s="115"/>
      <c r="CF32" s="115"/>
      <c r="CG32" s="115"/>
      <c r="CH32" s="115"/>
      <c r="CI32" s="115"/>
      <c r="CJ32" s="115"/>
      <c r="CK32" s="115"/>
      <c r="CL32" s="116"/>
      <c r="CO32" s="6"/>
      <c r="CP32" s="6"/>
      <c r="CQ32" s="6"/>
      <c r="CR32" s="6"/>
      <c r="CS32" s="6"/>
      <c r="CT32" s="6"/>
      <c r="CU32" s="29"/>
      <c r="CV32" s="29"/>
      <c r="CW32" s="29"/>
      <c r="CX32" s="29"/>
      <c r="CY32" s="29"/>
      <c r="CZ32" s="29"/>
      <c r="DA32" s="29"/>
      <c r="DB32" s="29"/>
      <c r="DC32" s="29"/>
      <c r="DD32" s="114">
        <f>データ!$B$11</f>
        <v>40909</v>
      </c>
      <c r="DE32" s="115"/>
      <c r="DF32" s="115"/>
      <c r="DG32" s="115"/>
      <c r="DH32" s="115"/>
      <c r="DI32" s="115"/>
      <c r="DJ32" s="115"/>
      <c r="DK32" s="115"/>
      <c r="DL32" s="115"/>
      <c r="DM32" s="115"/>
      <c r="DN32" s="115"/>
      <c r="DO32" s="115"/>
      <c r="DP32" s="115"/>
      <c r="DQ32" s="115"/>
      <c r="DR32" s="116"/>
      <c r="DS32" s="114">
        <f>データ!$C$11</f>
        <v>41275</v>
      </c>
      <c r="DT32" s="115"/>
      <c r="DU32" s="115"/>
      <c r="DV32" s="115"/>
      <c r="DW32" s="115"/>
      <c r="DX32" s="115"/>
      <c r="DY32" s="115"/>
      <c r="DZ32" s="115"/>
      <c r="EA32" s="115"/>
      <c r="EB32" s="115"/>
      <c r="EC32" s="115"/>
      <c r="ED32" s="115"/>
      <c r="EE32" s="115"/>
      <c r="EF32" s="115"/>
      <c r="EG32" s="116"/>
      <c r="EH32" s="114">
        <f>データ!$D$11</f>
        <v>41640</v>
      </c>
      <c r="EI32" s="115"/>
      <c r="EJ32" s="115"/>
      <c r="EK32" s="115"/>
      <c r="EL32" s="115"/>
      <c r="EM32" s="115"/>
      <c r="EN32" s="115"/>
      <c r="EO32" s="115"/>
      <c r="EP32" s="115"/>
      <c r="EQ32" s="115"/>
      <c r="ER32" s="115"/>
      <c r="ES32" s="115"/>
      <c r="ET32" s="115"/>
      <c r="EU32" s="115"/>
      <c r="EV32" s="116"/>
      <c r="EW32" s="114">
        <f>データ!$E$11</f>
        <v>42005</v>
      </c>
      <c r="EX32" s="115"/>
      <c r="EY32" s="115"/>
      <c r="EZ32" s="115"/>
      <c r="FA32" s="115"/>
      <c r="FB32" s="115"/>
      <c r="FC32" s="115"/>
      <c r="FD32" s="115"/>
      <c r="FE32" s="115"/>
      <c r="FF32" s="115"/>
      <c r="FG32" s="115"/>
      <c r="FH32" s="115"/>
      <c r="FI32" s="115"/>
      <c r="FJ32" s="115"/>
      <c r="FK32" s="116"/>
      <c r="FL32" s="114">
        <f>データ!$F$11</f>
        <v>42370</v>
      </c>
      <c r="FM32" s="115"/>
      <c r="FN32" s="115"/>
      <c r="FO32" s="115"/>
      <c r="FP32" s="115"/>
      <c r="FQ32" s="115"/>
      <c r="FR32" s="115"/>
      <c r="FS32" s="115"/>
      <c r="FT32" s="115"/>
      <c r="FU32" s="115"/>
      <c r="FV32" s="115"/>
      <c r="FW32" s="115"/>
      <c r="FX32" s="115"/>
      <c r="FY32" s="115"/>
      <c r="FZ32" s="116"/>
      <c r="GA32" s="6"/>
      <c r="GB32" s="6"/>
      <c r="GC32" s="6"/>
      <c r="GD32" s="6"/>
      <c r="GE32" s="6"/>
      <c r="GF32" s="6"/>
      <c r="GG32" s="6"/>
      <c r="GH32" s="6"/>
      <c r="GI32" s="29"/>
      <c r="GJ32" s="29"/>
      <c r="GK32" s="29"/>
      <c r="GL32" s="29"/>
      <c r="GM32" s="29"/>
      <c r="GN32" s="29"/>
      <c r="GO32" s="29"/>
      <c r="GP32" s="29"/>
      <c r="GQ32" s="29"/>
      <c r="GR32" s="114">
        <f>データ!$B$11</f>
        <v>40909</v>
      </c>
      <c r="GS32" s="115"/>
      <c r="GT32" s="115"/>
      <c r="GU32" s="115"/>
      <c r="GV32" s="115"/>
      <c r="GW32" s="115"/>
      <c r="GX32" s="115"/>
      <c r="GY32" s="115"/>
      <c r="GZ32" s="115"/>
      <c r="HA32" s="115"/>
      <c r="HB32" s="115"/>
      <c r="HC32" s="115"/>
      <c r="HD32" s="115"/>
      <c r="HE32" s="115"/>
      <c r="HF32" s="116"/>
      <c r="HG32" s="114">
        <f>データ!$C$11</f>
        <v>41275</v>
      </c>
      <c r="HH32" s="115"/>
      <c r="HI32" s="115"/>
      <c r="HJ32" s="115"/>
      <c r="HK32" s="115"/>
      <c r="HL32" s="115"/>
      <c r="HM32" s="115"/>
      <c r="HN32" s="115"/>
      <c r="HO32" s="115"/>
      <c r="HP32" s="115"/>
      <c r="HQ32" s="115"/>
      <c r="HR32" s="115"/>
      <c r="HS32" s="115"/>
      <c r="HT32" s="115"/>
      <c r="HU32" s="116"/>
      <c r="HV32" s="114">
        <f>データ!$D$11</f>
        <v>41640</v>
      </c>
      <c r="HW32" s="115"/>
      <c r="HX32" s="115"/>
      <c r="HY32" s="115"/>
      <c r="HZ32" s="115"/>
      <c r="IA32" s="115"/>
      <c r="IB32" s="115"/>
      <c r="IC32" s="115"/>
      <c r="ID32" s="115"/>
      <c r="IE32" s="115"/>
      <c r="IF32" s="115"/>
      <c r="IG32" s="115"/>
      <c r="IH32" s="115"/>
      <c r="II32" s="115"/>
      <c r="IJ32" s="116"/>
      <c r="IK32" s="114">
        <f>データ!$E$11</f>
        <v>42005</v>
      </c>
      <c r="IL32" s="115"/>
      <c r="IM32" s="115"/>
      <c r="IN32" s="115"/>
      <c r="IO32" s="115"/>
      <c r="IP32" s="115"/>
      <c r="IQ32" s="115"/>
      <c r="IR32" s="115"/>
      <c r="IS32" s="115"/>
      <c r="IT32" s="115"/>
      <c r="IU32" s="115"/>
      <c r="IV32" s="115"/>
      <c r="IW32" s="115"/>
      <c r="IX32" s="115"/>
      <c r="IY32" s="116"/>
      <c r="IZ32" s="114">
        <f>データ!$F$11</f>
        <v>42370</v>
      </c>
      <c r="JA32" s="115"/>
      <c r="JB32" s="115"/>
      <c r="JC32" s="115"/>
      <c r="JD32" s="115"/>
      <c r="JE32" s="115"/>
      <c r="JF32" s="115"/>
      <c r="JG32" s="115"/>
      <c r="JH32" s="115"/>
      <c r="JI32" s="115"/>
      <c r="JJ32" s="115"/>
      <c r="JK32" s="115"/>
      <c r="JL32" s="115"/>
      <c r="JM32" s="115"/>
      <c r="JN32" s="116"/>
      <c r="JO32" s="6"/>
      <c r="JP32" s="6"/>
      <c r="JQ32" s="6"/>
      <c r="JR32" s="6"/>
      <c r="JS32" s="6"/>
      <c r="JT32" s="6"/>
      <c r="JU32" s="6"/>
      <c r="JV32" s="6"/>
      <c r="JW32" s="29"/>
      <c r="JX32" s="29"/>
      <c r="JY32" s="29"/>
      <c r="JZ32" s="29"/>
      <c r="KA32" s="29"/>
      <c r="KB32" s="29"/>
      <c r="KC32" s="29"/>
      <c r="KD32" s="29"/>
      <c r="KE32" s="29"/>
      <c r="KF32" s="114">
        <f>データ!$B$11</f>
        <v>40909</v>
      </c>
      <c r="KG32" s="115"/>
      <c r="KH32" s="115"/>
      <c r="KI32" s="115"/>
      <c r="KJ32" s="115"/>
      <c r="KK32" s="115"/>
      <c r="KL32" s="115"/>
      <c r="KM32" s="115"/>
      <c r="KN32" s="115"/>
      <c r="KO32" s="115"/>
      <c r="KP32" s="115"/>
      <c r="KQ32" s="115"/>
      <c r="KR32" s="115"/>
      <c r="KS32" s="115"/>
      <c r="KT32" s="116"/>
      <c r="KU32" s="114">
        <f>データ!$C$11</f>
        <v>41275</v>
      </c>
      <c r="KV32" s="115"/>
      <c r="KW32" s="115"/>
      <c r="KX32" s="115"/>
      <c r="KY32" s="115"/>
      <c r="KZ32" s="115"/>
      <c r="LA32" s="115"/>
      <c r="LB32" s="115"/>
      <c r="LC32" s="115"/>
      <c r="LD32" s="115"/>
      <c r="LE32" s="115"/>
      <c r="LF32" s="115"/>
      <c r="LG32" s="115"/>
      <c r="LH32" s="115"/>
      <c r="LI32" s="116"/>
      <c r="LJ32" s="114">
        <f>データ!$D$11</f>
        <v>41640</v>
      </c>
      <c r="LK32" s="115"/>
      <c r="LL32" s="115"/>
      <c r="LM32" s="115"/>
      <c r="LN32" s="115"/>
      <c r="LO32" s="115"/>
      <c r="LP32" s="115"/>
      <c r="LQ32" s="115"/>
      <c r="LR32" s="115"/>
      <c r="LS32" s="115"/>
      <c r="LT32" s="115"/>
      <c r="LU32" s="115"/>
      <c r="LV32" s="115"/>
      <c r="LW32" s="115"/>
      <c r="LX32" s="116"/>
      <c r="LY32" s="114">
        <f>データ!$E$11</f>
        <v>42005</v>
      </c>
      <c r="LZ32" s="115"/>
      <c r="MA32" s="115"/>
      <c r="MB32" s="115"/>
      <c r="MC32" s="115"/>
      <c r="MD32" s="115"/>
      <c r="ME32" s="115"/>
      <c r="MF32" s="115"/>
      <c r="MG32" s="115"/>
      <c r="MH32" s="115"/>
      <c r="MI32" s="115"/>
      <c r="MJ32" s="115"/>
      <c r="MK32" s="115"/>
      <c r="ML32" s="115"/>
      <c r="MM32" s="116"/>
      <c r="MN32" s="114">
        <f>データ!$F$11</f>
        <v>42370</v>
      </c>
      <c r="MO32" s="115"/>
      <c r="MP32" s="115"/>
      <c r="MQ32" s="115"/>
      <c r="MR32" s="115"/>
      <c r="MS32" s="115"/>
      <c r="MT32" s="115"/>
      <c r="MU32" s="115"/>
      <c r="MV32" s="115"/>
      <c r="MW32" s="115"/>
      <c r="MX32" s="115"/>
      <c r="MY32" s="115"/>
      <c r="MZ32" s="115"/>
      <c r="NA32" s="115"/>
      <c r="NB32" s="116"/>
      <c r="ND32" s="6"/>
      <c r="NE32" s="6"/>
      <c r="NF32" s="6"/>
      <c r="NG32" s="6"/>
      <c r="NH32" s="28"/>
      <c r="NI32" s="2"/>
      <c r="NJ32" s="108"/>
      <c r="NK32" s="109"/>
      <c r="NL32" s="109"/>
      <c r="NM32" s="109"/>
      <c r="NN32" s="109"/>
      <c r="NO32" s="109"/>
      <c r="NP32" s="109"/>
      <c r="NQ32" s="109"/>
      <c r="NR32" s="109"/>
      <c r="NS32" s="109"/>
      <c r="NT32" s="109"/>
      <c r="NU32" s="109"/>
      <c r="NV32" s="109"/>
      <c r="NW32" s="109"/>
      <c r="NX32" s="110"/>
    </row>
    <row r="33" spans="1:388" ht="13.5" customHeight="1">
      <c r="A33" s="2"/>
      <c r="B33" s="26"/>
      <c r="D33" s="6"/>
      <c r="E33" s="6"/>
      <c r="F33" s="6"/>
      <c r="G33" s="99" t="s">
        <v>37</v>
      </c>
      <c r="H33" s="99"/>
      <c r="I33" s="99"/>
      <c r="J33" s="99"/>
      <c r="K33" s="99"/>
      <c r="L33" s="99"/>
      <c r="M33" s="99"/>
      <c r="N33" s="99"/>
      <c r="O33" s="99"/>
      <c r="P33" s="100">
        <f>データ!AH7</f>
        <v>117.5</v>
      </c>
      <c r="Q33" s="101"/>
      <c r="R33" s="101"/>
      <c r="S33" s="101"/>
      <c r="T33" s="101"/>
      <c r="U33" s="101"/>
      <c r="V33" s="101"/>
      <c r="W33" s="101"/>
      <c r="X33" s="101"/>
      <c r="Y33" s="101"/>
      <c r="Z33" s="101"/>
      <c r="AA33" s="101"/>
      <c r="AB33" s="101"/>
      <c r="AC33" s="101"/>
      <c r="AD33" s="102"/>
      <c r="AE33" s="100">
        <f>データ!AI7</f>
        <v>104.8</v>
      </c>
      <c r="AF33" s="101"/>
      <c r="AG33" s="101"/>
      <c r="AH33" s="101"/>
      <c r="AI33" s="101"/>
      <c r="AJ33" s="101"/>
      <c r="AK33" s="101"/>
      <c r="AL33" s="101"/>
      <c r="AM33" s="101"/>
      <c r="AN33" s="101"/>
      <c r="AO33" s="101"/>
      <c r="AP33" s="101"/>
      <c r="AQ33" s="101"/>
      <c r="AR33" s="101"/>
      <c r="AS33" s="102"/>
      <c r="AT33" s="100">
        <f>データ!AJ7</f>
        <v>110.9</v>
      </c>
      <c r="AU33" s="101"/>
      <c r="AV33" s="101"/>
      <c r="AW33" s="101"/>
      <c r="AX33" s="101"/>
      <c r="AY33" s="101"/>
      <c r="AZ33" s="101"/>
      <c r="BA33" s="101"/>
      <c r="BB33" s="101"/>
      <c r="BC33" s="101"/>
      <c r="BD33" s="101"/>
      <c r="BE33" s="101"/>
      <c r="BF33" s="101"/>
      <c r="BG33" s="101"/>
      <c r="BH33" s="102"/>
      <c r="BI33" s="100">
        <f>データ!AK7</f>
        <v>113.9</v>
      </c>
      <c r="BJ33" s="101"/>
      <c r="BK33" s="101"/>
      <c r="BL33" s="101"/>
      <c r="BM33" s="101"/>
      <c r="BN33" s="101"/>
      <c r="BO33" s="101"/>
      <c r="BP33" s="101"/>
      <c r="BQ33" s="101"/>
      <c r="BR33" s="101"/>
      <c r="BS33" s="101"/>
      <c r="BT33" s="101"/>
      <c r="BU33" s="101"/>
      <c r="BV33" s="101"/>
      <c r="BW33" s="102"/>
      <c r="BX33" s="100">
        <f>データ!AL7</f>
        <v>110.8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93.7</v>
      </c>
      <c r="DE33" s="101"/>
      <c r="DF33" s="101"/>
      <c r="DG33" s="101"/>
      <c r="DH33" s="101"/>
      <c r="DI33" s="101"/>
      <c r="DJ33" s="101"/>
      <c r="DK33" s="101"/>
      <c r="DL33" s="101"/>
      <c r="DM33" s="101"/>
      <c r="DN33" s="101"/>
      <c r="DO33" s="101"/>
      <c r="DP33" s="101"/>
      <c r="DQ33" s="101"/>
      <c r="DR33" s="102"/>
      <c r="DS33" s="100">
        <f>データ!AT7</f>
        <v>93.8</v>
      </c>
      <c r="DT33" s="101"/>
      <c r="DU33" s="101"/>
      <c r="DV33" s="101"/>
      <c r="DW33" s="101"/>
      <c r="DX33" s="101"/>
      <c r="DY33" s="101"/>
      <c r="DZ33" s="101"/>
      <c r="EA33" s="101"/>
      <c r="EB33" s="101"/>
      <c r="EC33" s="101"/>
      <c r="ED33" s="101"/>
      <c r="EE33" s="101"/>
      <c r="EF33" s="101"/>
      <c r="EG33" s="102"/>
      <c r="EH33" s="100">
        <f>データ!AU7</f>
        <v>93.1</v>
      </c>
      <c r="EI33" s="101"/>
      <c r="EJ33" s="101"/>
      <c r="EK33" s="101"/>
      <c r="EL33" s="101"/>
      <c r="EM33" s="101"/>
      <c r="EN33" s="101"/>
      <c r="EO33" s="101"/>
      <c r="EP33" s="101"/>
      <c r="EQ33" s="101"/>
      <c r="ER33" s="101"/>
      <c r="ES33" s="101"/>
      <c r="ET33" s="101"/>
      <c r="EU33" s="101"/>
      <c r="EV33" s="102"/>
      <c r="EW33" s="100">
        <f>データ!AV7</f>
        <v>98.2</v>
      </c>
      <c r="EX33" s="101"/>
      <c r="EY33" s="101"/>
      <c r="EZ33" s="101"/>
      <c r="FA33" s="101"/>
      <c r="FB33" s="101"/>
      <c r="FC33" s="101"/>
      <c r="FD33" s="101"/>
      <c r="FE33" s="101"/>
      <c r="FF33" s="101"/>
      <c r="FG33" s="101"/>
      <c r="FH33" s="101"/>
      <c r="FI33" s="101"/>
      <c r="FJ33" s="101"/>
      <c r="FK33" s="102"/>
      <c r="FL33" s="100">
        <f>データ!AW7</f>
        <v>97.4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7.5</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83.8</v>
      </c>
      <c r="KG33" s="101"/>
      <c r="KH33" s="101"/>
      <c r="KI33" s="101"/>
      <c r="KJ33" s="101"/>
      <c r="KK33" s="101"/>
      <c r="KL33" s="101"/>
      <c r="KM33" s="101"/>
      <c r="KN33" s="101"/>
      <c r="KO33" s="101"/>
      <c r="KP33" s="101"/>
      <c r="KQ33" s="101"/>
      <c r="KR33" s="101"/>
      <c r="KS33" s="101"/>
      <c r="KT33" s="102"/>
      <c r="KU33" s="100">
        <f>データ!BP7</f>
        <v>88.8</v>
      </c>
      <c r="KV33" s="101"/>
      <c r="KW33" s="101"/>
      <c r="KX33" s="101"/>
      <c r="KY33" s="101"/>
      <c r="KZ33" s="101"/>
      <c r="LA33" s="101"/>
      <c r="LB33" s="101"/>
      <c r="LC33" s="101"/>
      <c r="LD33" s="101"/>
      <c r="LE33" s="101"/>
      <c r="LF33" s="101"/>
      <c r="LG33" s="101"/>
      <c r="LH33" s="101"/>
      <c r="LI33" s="102"/>
      <c r="LJ33" s="100">
        <f>データ!BQ7</f>
        <v>86.5</v>
      </c>
      <c r="LK33" s="101"/>
      <c r="LL33" s="101"/>
      <c r="LM33" s="101"/>
      <c r="LN33" s="101"/>
      <c r="LO33" s="101"/>
      <c r="LP33" s="101"/>
      <c r="LQ33" s="101"/>
      <c r="LR33" s="101"/>
      <c r="LS33" s="101"/>
      <c r="LT33" s="101"/>
      <c r="LU33" s="101"/>
      <c r="LV33" s="101"/>
      <c r="LW33" s="101"/>
      <c r="LX33" s="102"/>
      <c r="LY33" s="100">
        <f>データ!BR7</f>
        <v>91.4</v>
      </c>
      <c r="LZ33" s="101"/>
      <c r="MA33" s="101"/>
      <c r="MB33" s="101"/>
      <c r="MC33" s="101"/>
      <c r="MD33" s="101"/>
      <c r="ME33" s="101"/>
      <c r="MF33" s="101"/>
      <c r="MG33" s="101"/>
      <c r="MH33" s="101"/>
      <c r="MI33" s="101"/>
      <c r="MJ33" s="101"/>
      <c r="MK33" s="101"/>
      <c r="ML33" s="101"/>
      <c r="MM33" s="102"/>
      <c r="MN33" s="100">
        <f>データ!BS7</f>
        <v>92.3</v>
      </c>
      <c r="MO33" s="101"/>
      <c r="MP33" s="101"/>
      <c r="MQ33" s="101"/>
      <c r="MR33" s="101"/>
      <c r="MS33" s="101"/>
      <c r="MT33" s="101"/>
      <c r="MU33" s="101"/>
      <c r="MV33" s="101"/>
      <c r="MW33" s="101"/>
      <c r="MX33" s="101"/>
      <c r="MY33" s="101"/>
      <c r="MZ33" s="101"/>
      <c r="NA33" s="101"/>
      <c r="NB33" s="102"/>
      <c r="ND33" s="6"/>
      <c r="NE33" s="6"/>
      <c r="NF33" s="6"/>
      <c r="NG33" s="6"/>
      <c r="NH33" s="28"/>
      <c r="NI33" s="2"/>
      <c r="NJ33" s="108"/>
      <c r="NK33" s="109"/>
      <c r="NL33" s="109"/>
      <c r="NM33" s="109"/>
      <c r="NN33" s="109"/>
      <c r="NO33" s="109"/>
      <c r="NP33" s="109"/>
      <c r="NQ33" s="109"/>
      <c r="NR33" s="109"/>
      <c r="NS33" s="109"/>
      <c r="NT33" s="109"/>
      <c r="NU33" s="109"/>
      <c r="NV33" s="109"/>
      <c r="NW33" s="109"/>
      <c r="NX33" s="110"/>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108"/>
      <c r="NK34" s="109"/>
      <c r="NL34" s="109"/>
      <c r="NM34" s="109"/>
      <c r="NN34" s="109"/>
      <c r="NO34" s="109"/>
      <c r="NP34" s="109"/>
      <c r="NQ34" s="109"/>
      <c r="NR34" s="109"/>
      <c r="NS34" s="109"/>
      <c r="NT34" s="109"/>
      <c r="NU34" s="109"/>
      <c r="NV34" s="109"/>
      <c r="NW34" s="109"/>
      <c r="NX34" s="110"/>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8"/>
      <c r="NK35" s="109"/>
      <c r="NL35" s="109"/>
      <c r="NM35" s="109"/>
      <c r="NN35" s="109"/>
      <c r="NO35" s="109"/>
      <c r="NP35" s="109"/>
      <c r="NQ35" s="109"/>
      <c r="NR35" s="109"/>
      <c r="NS35" s="109"/>
      <c r="NT35" s="109"/>
      <c r="NU35" s="109"/>
      <c r="NV35" s="109"/>
      <c r="NW35" s="109"/>
      <c r="NX35" s="110"/>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08"/>
      <c r="NK36" s="109"/>
      <c r="NL36" s="109"/>
      <c r="NM36" s="109"/>
      <c r="NN36" s="109"/>
      <c r="NO36" s="109"/>
      <c r="NP36" s="109"/>
      <c r="NQ36" s="109"/>
      <c r="NR36" s="109"/>
      <c r="NS36" s="109"/>
      <c r="NT36" s="109"/>
      <c r="NU36" s="109"/>
      <c r="NV36" s="109"/>
      <c r="NW36" s="109"/>
      <c r="NX36" s="110"/>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08"/>
      <c r="NK37" s="109"/>
      <c r="NL37" s="109"/>
      <c r="NM37" s="109"/>
      <c r="NN37" s="109"/>
      <c r="NO37" s="109"/>
      <c r="NP37" s="109"/>
      <c r="NQ37" s="109"/>
      <c r="NR37" s="109"/>
      <c r="NS37" s="109"/>
      <c r="NT37" s="109"/>
      <c r="NU37" s="109"/>
      <c r="NV37" s="109"/>
      <c r="NW37" s="109"/>
      <c r="NX37" s="110"/>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8"/>
      <c r="NK38" s="109"/>
      <c r="NL38" s="109"/>
      <c r="NM38" s="109"/>
      <c r="NN38" s="109"/>
      <c r="NO38" s="109"/>
      <c r="NP38" s="109"/>
      <c r="NQ38" s="109"/>
      <c r="NR38" s="109"/>
      <c r="NS38" s="109"/>
      <c r="NT38" s="109"/>
      <c r="NU38" s="109"/>
      <c r="NV38" s="109"/>
      <c r="NW38" s="109"/>
      <c r="NX38" s="110"/>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8"/>
      <c r="NK39" s="109"/>
      <c r="NL39" s="109"/>
      <c r="NM39" s="109"/>
      <c r="NN39" s="109"/>
      <c r="NO39" s="109"/>
      <c r="NP39" s="109"/>
      <c r="NQ39" s="109"/>
      <c r="NR39" s="109"/>
      <c r="NS39" s="109"/>
      <c r="NT39" s="109"/>
      <c r="NU39" s="109"/>
      <c r="NV39" s="109"/>
      <c r="NW39" s="109"/>
      <c r="NX39" s="110"/>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8"/>
      <c r="NK40" s="109"/>
      <c r="NL40" s="109"/>
      <c r="NM40" s="109"/>
      <c r="NN40" s="109"/>
      <c r="NO40" s="109"/>
      <c r="NP40" s="109"/>
      <c r="NQ40" s="109"/>
      <c r="NR40" s="109"/>
      <c r="NS40" s="109"/>
      <c r="NT40" s="109"/>
      <c r="NU40" s="109"/>
      <c r="NV40" s="109"/>
      <c r="NW40" s="109"/>
      <c r="NX40" s="110"/>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8"/>
      <c r="NK41" s="109"/>
      <c r="NL41" s="109"/>
      <c r="NM41" s="109"/>
      <c r="NN41" s="109"/>
      <c r="NO41" s="109"/>
      <c r="NP41" s="109"/>
      <c r="NQ41" s="109"/>
      <c r="NR41" s="109"/>
      <c r="NS41" s="109"/>
      <c r="NT41" s="109"/>
      <c r="NU41" s="109"/>
      <c r="NV41" s="109"/>
      <c r="NW41" s="109"/>
      <c r="NX41" s="110"/>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8"/>
      <c r="NK42" s="109"/>
      <c r="NL42" s="109"/>
      <c r="NM42" s="109"/>
      <c r="NN42" s="109"/>
      <c r="NO42" s="109"/>
      <c r="NP42" s="109"/>
      <c r="NQ42" s="109"/>
      <c r="NR42" s="109"/>
      <c r="NS42" s="109"/>
      <c r="NT42" s="109"/>
      <c r="NU42" s="109"/>
      <c r="NV42" s="109"/>
      <c r="NW42" s="109"/>
      <c r="NX42" s="110"/>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8"/>
      <c r="NK43" s="109"/>
      <c r="NL43" s="109"/>
      <c r="NM43" s="109"/>
      <c r="NN43" s="109"/>
      <c r="NO43" s="109"/>
      <c r="NP43" s="109"/>
      <c r="NQ43" s="109"/>
      <c r="NR43" s="109"/>
      <c r="NS43" s="109"/>
      <c r="NT43" s="109"/>
      <c r="NU43" s="109"/>
      <c r="NV43" s="109"/>
      <c r="NW43" s="109"/>
      <c r="NX43" s="110"/>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8"/>
      <c r="NK44" s="109"/>
      <c r="NL44" s="109"/>
      <c r="NM44" s="109"/>
      <c r="NN44" s="109"/>
      <c r="NO44" s="109"/>
      <c r="NP44" s="109"/>
      <c r="NQ44" s="109"/>
      <c r="NR44" s="109"/>
      <c r="NS44" s="109"/>
      <c r="NT44" s="109"/>
      <c r="NU44" s="109"/>
      <c r="NV44" s="109"/>
      <c r="NW44" s="109"/>
      <c r="NX44" s="110"/>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8"/>
      <c r="NK45" s="109"/>
      <c r="NL45" s="109"/>
      <c r="NM45" s="109"/>
      <c r="NN45" s="109"/>
      <c r="NO45" s="109"/>
      <c r="NP45" s="109"/>
      <c r="NQ45" s="109"/>
      <c r="NR45" s="109"/>
      <c r="NS45" s="109"/>
      <c r="NT45" s="109"/>
      <c r="NU45" s="109"/>
      <c r="NV45" s="109"/>
      <c r="NW45" s="109"/>
      <c r="NX45" s="110"/>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1"/>
      <c r="NK46" s="112"/>
      <c r="NL46" s="112"/>
      <c r="NM46" s="112"/>
      <c r="NN46" s="112"/>
      <c r="NO46" s="112"/>
      <c r="NP46" s="112"/>
      <c r="NQ46" s="112"/>
      <c r="NR46" s="112"/>
      <c r="NS46" s="112"/>
      <c r="NT46" s="112"/>
      <c r="NU46" s="112"/>
      <c r="NV46" s="112"/>
      <c r="NW46" s="112"/>
      <c r="NX46" s="113"/>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8" t="s">
        <v>144</v>
      </c>
      <c r="NK49" s="109"/>
      <c r="NL49" s="109"/>
      <c r="NM49" s="109"/>
      <c r="NN49" s="109"/>
      <c r="NO49" s="109"/>
      <c r="NP49" s="109"/>
      <c r="NQ49" s="109"/>
      <c r="NR49" s="109"/>
      <c r="NS49" s="109"/>
      <c r="NT49" s="109"/>
      <c r="NU49" s="109"/>
      <c r="NV49" s="109"/>
      <c r="NW49" s="109"/>
      <c r="NX49" s="110"/>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8"/>
      <c r="NK50" s="109"/>
      <c r="NL50" s="109"/>
      <c r="NM50" s="109"/>
      <c r="NN50" s="109"/>
      <c r="NO50" s="109"/>
      <c r="NP50" s="109"/>
      <c r="NQ50" s="109"/>
      <c r="NR50" s="109"/>
      <c r="NS50" s="109"/>
      <c r="NT50" s="109"/>
      <c r="NU50" s="109"/>
      <c r="NV50" s="109"/>
      <c r="NW50" s="109"/>
      <c r="NX50" s="110"/>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8"/>
      <c r="NK51" s="109"/>
      <c r="NL51" s="109"/>
      <c r="NM51" s="109"/>
      <c r="NN51" s="109"/>
      <c r="NO51" s="109"/>
      <c r="NP51" s="109"/>
      <c r="NQ51" s="109"/>
      <c r="NR51" s="109"/>
      <c r="NS51" s="109"/>
      <c r="NT51" s="109"/>
      <c r="NU51" s="109"/>
      <c r="NV51" s="109"/>
      <c r="NW51" s="109"/>
      <c r="NX51" s="110"/>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8"/>
      <c r="NK52" s="109"/>
      <c r="NL52" s="109"/>
      <c r="NM52" s="109"/>
      <c r="NN52" s="109"/>
      <c r="NO52" s="109"/>
      <c r="NP52" s="109"/>
      <c r="NQ52" s="109"/>
      <c r="NR52" s="109"/>
      <c r="NS52" s="109"/>
      <c r="NT52" s="109"/>
      <c r="NU52" s="109"/>
      <c r="NV52" s="109"/>
      <c r="NW52" s="109"/>
      <c r="NX52" s="110"/>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8"/>
      <c r="NK53" s="109"/>
      <c r="NL53" s="109"/>
      <c r="NM53" s="109"/>
      <c r="NN53" s="109"/>
      <c r="NO53" s="109"/>
      <c r="NP53" s="109"/>
      <c r="NQ53" s="109"/>
      <c r="NR53" s="109"/>
      <c r="NS53" s="109"/>
      <c r="NT53" s="109"/>
      <c r="NU53" s="109"/>
      <c r="NV53" s="109"/>
      <c r="NW53" s="109"/>
      <c r="NX53" s="110"/>
    </row>
    <row r="54" spans="1:388" ht="13.5" customHeight="1">
      <c r="A54" s="2"/>
      <c r="B54" s="26"/>
      <c r="C54" s="6"/>
      <c r="D54" s="6"/>
      <c r="E54" s="6"/>
      <c r="F54" s="6"/>
      <c r="G54" s="29"/>
      <c r="H54" s="29"/>
      <c r="I54" s="29"/>
      <c r="J54" s="29"/>
      <c r="K54" s="29"/>
      <c r="L54" s="29"/>
      <c r="M54" s="29"/>
      <c r="N54" s="29"/>
      <c r="O54" s="29"/>
      <c r="P54" s="114">
        <f>データ!$B$11</f>
        <v>40909</v>
      </c>
      <c r="Q54" s="115"/>
      <c r="R54" s="115"/>
      <c r="S54" s="115"/>
      <c r="T54" s="115"/>
      <c r="U54" s="115"/>
      <c r="V54" s="115"/>
      <c r="W54" s="115"/>
      <c r="X54" s="115"/>
      <c r="Y54" s="115"/>
      <c r="Z54" s="115"/>
      <c r="AA54" s="115"/>
      <c r="AB54" s="115"/>
      <c r="AC54" s="115"/>
      <c r="AD54" s="116"/>
      <c r="AE54" s="114">
        <f>データ!$C$11</f>
        <v>41275</v>
      </c>
      <c r="AF54" s="115"/>
      <c r="AG54" s="115"/>
      <c r="AH54" s="115"/>
      <c r="AI54" s="115"/>
      <c r="AJ54" s="115"/>
      <c r="AK54" s="115"/>
      <c r="AL54" s="115"/>
      <c r="AM54" s="115"/>
      <c r="AN54" s="115"/>
      <c r="AO54" s="115"/>
      <c r="AP54" s="115"/>
      <c r="AQ54" s="115"/>
      <c r="AR54" s="115"/>
      <c r="AS54" s="116"/>
      <c r="AT54" s="114">
        <f>データ!$D$11</f>
        <v>41640</v>
      </c>
      <c r="AU54" s="115"/>
      <c r="AV54" s="115"/>
      <c r="AW54" s="115"/>
      <c r="AX54" s="115"/>
      <c r="AY54" s="115"/>
      <c r="AZ54" s="115"/>
      <c r="BA54" s="115"/>
      <c r="BB54" s="115"/>
      <c r="BC54" s="115"/>
      <c r="BD54" s="115"/>
      <c r="BE54" s="115"/>
      <c r="BF54" s="115"/>
      <c r="BG54" s="115"/>
      <c r="BH54" s="116"/>
      <c r="BI54" s="114">
        <f>データ!$E$11</f>
        <v>42005</v>
      </c>
      <c r="BJ54" s="115"/>
      <c r="BK54" s="115"/>
      <c r="BL54" s="115"/>
      <c r="BM54" s="115"/>
      <c r="BN54" s="115"/>
      <c r="BO54" s="115"/>
      <c r="BP54" s="115"/>
      <c r="BQ54" s="115"/>
      <c r="BR54" s="115"/>
      <c r="BS54" s="115"/>
      <c r="BT54" s="115"/>
      <c r="BU54" s="115"/>
      <c r="BV54" s="115"/>
      <c r="BW54" s="116"/>
      <c r="BX54" s="114">
        <f>データ!$F$11</f>
        <v>42370</v>
      </c>
      <c r="BY54" s="115"/>
      <c r="BZ54" s="115"/>
      <c r="CA54" s="115"/>
      <c r="CB54" s="115"/>
      <c r="CC54" s="115"/>
      <c r="CD54" s="115"/>
      <c r="CE54" s="115"/>
      <c r="CF54" s="115"/>
      <c r="CG54" s="115"/>
      <c r="CH54" s="115"/>
      <c r="CI54" s="115"/>
      <c r="CJ54" s="115"/>
      <c r="CK54" s="115"/>
      <c r="CL54" s="116"/>
      <c r="CO54" s="6"/>
      <c r="CP54" s="6"/>
      <c r="CQ54" s="6"/>
      <c r="CR54" s="6"/>
      <c r="CS54" s="6"/>
      <c r="CT54" s="6"/>
      <c r="CU54" s="29"/>
      <c r="CV54" s="29"/>
      <c r="CW54" s="29"/>
      <c r="CX54" s="29"/>
      <c r="CY54" s="29"/>
      <c r="CZ54" s="29"/>
      <c r="DA54" s="29"/>
      <c r="DB54" s="29"/>
      <c r="DC54" s="29"/>
      <c r="DD54" s="114">
        <f>データ!$B$11</f>
        <v>40909</v>
      </c>
      <c r="DE54" s="115"/>
      <c r="DF54" s="115"/>
      <c r="DG54" s="115"/>
      <c r="DH54" s="115"/>
      <c r="DI54" s="115"/>
      <c r="DJ54" s="115"/>
      <c r="DK54" s="115"/>
      <c r="DL54" s="115"/>
      <c r="DM54" s="115"/>
      <c r="DN54" s="115"/>
      <c r="DO54" s="115"/>
      <c r="DP54" s="115"/>
      <c r="DQ54" s="115"/>
      <c r="DR54" s="116"/>
      <c r="DS54" s="114">
        <f>データ!$C$11</f>
        <v>41275</v>
      </c>
      <c r="DT54" s="115"/>
      <c r="DU54" s="115"/>
      <c r="DV54" s="115"/>
      <c r="DW54" s="115"/>
      <c r="DX54" s="115"/>
      <c r="DY54" s="115"/>
      <c r="DZ54" s="115"/>
      <c r="EA54" s="115"/>
      <c r="EB54" s="115"/>
      <c r="EC54" s="115"/>
      <c r="ED54" s="115"/>
      <c r="EE54" s="115"/>
      <c r="EF54" s="115"/>
      <c r="EG54" s="116"/>
      <c r="EH54" s="114">
        <f>データ!$D$11</f>
        <v>41640</v>
      </c>
      <c r="EI54" s="115"/>
      <c r="EJ54" s="115"/>
      <c r="EK54" s="115"/>
      <c r="EL54" s="115"/>
      <c r="EM54" s="115"/>
      <c r="EN54" s="115"/>
      <c r="EO54" s="115"/>
      <c r="EP54" s="115"/>
      <c r="EQ54" s="115"/>
      <c r="ER54" s="115"/>
      <c r="ES54" s="115"/>
      <c r="ET54" s="115"/>
      <c r="EU54" s="115"/>
      <c r="EV54" s="116"/>
      <c r="EW54" s="114">
        <f>データ!$E$11</f>
        <v>42005</v>
      </c>
      <c r="EX54" s="115"/>
      <c r="EY54" s="115"/>
      <c r="EZ54" s="115"/>
      <c r="FA54" s="115"/>
      <c r="FB54" s="115"/>
      <c r="FC54" s="115"/>
      <c r="FD54" s="115"/>
      <c r="FE54" s="115"/>
      <c r="FF54" s="115"/>
      <c r="FG54" s="115"/>
      <c r="FH54" s="115"/>
      <c r="FI54" s="115"/>
      <c r="FJ54" s="115"/>
      <c r="FK54" s="116"/>
      <c r="FL54" s="114">
        <f>データ!$F$11</f>
        <v>42370</v>
      </c>
      <c r="FM54" s="115"/>
      <c r="FN54" s="115"/>
      <c r="FO54" s="115"/>
      <c r="FP54" s="115"/>
      <c r="FQ54" s="115"/>
      <c r="FR54" s="115"/>
      <c r="FS54" s="115"/>
      <c r="FT54" s="115"/>
      <c r="FU54" s="115"/>
      <c r="FV54" s="115"/>
      <c r="FW54" s="115"/>
      <c r="FX54" s="115"/>
      <c r="FY54" s="115"/>
      <c r="FZ54" s="116"/>
      <c r="GA54" s="6"/>
      <c r="GB54" s="6"/>
      <c r="GC54" s="6"/>
      <c r="GD54" s="6"/>
      <c r="GE54" s="6"/>
      <c r="GF54" s="6"/>
      <c r="GG54" s="6"/>
      <c r="GH54" s="6"/>
      <c r="GI54" s="29"/>
      <c r="GJ54" s="29"/>
      <c r="GK54" s="29"/>
      <c r="GL54" s="29"/>
      <c r="GM54" s="29"/>
      <c r="GN54" s="29"/>
      <c r="GO54" s="29"/>
      <c r="GP54" s="29"/>
      <c r="GQ54" s="29"/>
      <c r="GR54" s="114">
        <f>データ!$B$11</f>
        <v>40909</v>
      </c>
      <c r="GS54" s="115"/>
      <c r="GT54" s="115"/>
      <c r="GU54" s="115"/>
      <c r="GV54" s="115"/>
      <c r="GW54" s="115"/>
      <c r="GX54" s="115"/>
      <c r="GY54" s="115"/>
      <c r="GZ54" s="115"/>
      <c r="HA54" s="115"/>
      <c r="HB54" s="115"/>
      <c r="HC54" s="115"/>
      <c r="HD54" s="115"/>
      <c r="HE54" s="115"/>
      <c r="HF54" s="116"/>
      <c r="HG54" s="114">
        <f>データ!$C$11</f>
        <v>41275</v>
      </c>
      <c r="HH54" s="115"/>
      <c r="HI54" s="115"/>
      <c r="HJ54" s="115"/>
      <c r="HK54" s="115"/>
      <c r="HL54" s="115"/>
      <c r="HM54" s="115"/>
      <c r="HN54" s="115"/>
      <c r="HO54" s="115"/>
      <c r="HP54" s="115"/>
      <c r="HQ54" s="115"/>
      <c r="HR54" s="115"/>
      <c r="HS54" s="115"/>
      <c r="HT54" s="115"/>
      <c r="HU54" s="116"/>
      <c r="HV54" s="114">
        <f>データ!$D$11</f>
        <v>41640</v>
      </c>
      <c r="HW54" s="115"/>
      <c r="HX54" s="115"/>
      <c r="HY54" s="115"/>
      <c r="HZ54" s="115"/>
      <c r="IA54" s="115"/>
      <c r="IB54" s="115"/>
      <c r="IC54" s="115"/>
      <c r="ID54" s="115"/>
      <c r="IE54" s="115"/>
      <c r="IF54" s="115"/>
      <c r="IG54" s="115"/>
      <c r="IH54" s="115"/>
      <c r="II54" s="115"/>
      <c r="IJ54" s="116"/>
      <c r="IK54" s="114">
        <f>データ!$E$11</f>
        <v>42005</v>
      </c>
      <c r="IL54" s="115"/>
      <c r="IM54" s="115"/>
      <c r="IN54" s="115"/>
      <c r="IO54" s="115"/>
      <c r="IP54" s="115"/>
      <c r="IQ54" s="115"/>
      <c r="IR54" s="115"/>
      <c r="IS54" s="115"/>
      <c r="IT54" s="115"/>
      <c r="IU54" s="115"/>
      <c r="IV54" s="115"/>
      <c r="IW54" s="115"/>
      <c r="IX54" s="115"/>
      <c r="IY54" s="116"/>
      <c r="IZ54" s="114">
        <f>データ!$F$11</f>
        <v>42370</v>
      </c>
      <c r="JA54" s="115"/>
      <c r="JB54" s="115"/>
      <c r="JC54" s="115"/>
      <c r="JD54" s="115"/>
      <c r="JE54" s="115"/>
      <c r="JF54" s="115"/>
      <c r="JG54" s="115"/>
      <c r="JH54" s="115"/>
      <c r="JI54" s="115"/>
      <c r="JJ54" s="115"/>
      <c r="JK54" s="115"/>
      <c r="JL54" s="115"/>
      <c r="JM54" s="115"/>
      <c r="JN54" s="116"/>
      <c r="JO54" s="6"/>
      <c r="JP54" s="6"/>
      <c r="JQ54" s="6"/>
      <c r="JR54" s="6"/>
      <c r="JS54" s="6"/>
      <c r="JT54" s="6"/>
      <c r="JU54" s="6"/>
      <c r="JV54" s="6"/>
      <c r="JW54" s="29"/>
      <c r="JX54" s="29"/>
      <c r="JY54" s="29"/>
      <c r="JZ54" s="29"/>
      <c r="KA54" s="29"/>
      <c r="KB54" s="29"/>
      <c r="KC54" s="29"/>
      <c r="KD54" s="29"/>
      <c r="KE54" s="29"/>
      <c r="KF54" s="114">
        <f>データ!$B$11</f>
        <v>40909</v>
      </c>
      <c r="KG54" s="115"/>
      <c r="KH54" s="115"/>
      <c r="KI54" s="115"/>
      <c r="KJ54" s="115"/>
      <c r="KK54" s="115"/>
      <c r="KL54" s="115"/>
      <c r="KM54" s="115"/>
      <c r="KN54" s="115"/>
      <c r="KO54" s="115"/>
      <c r="KP54" s="115"/>
      <c r="KQ54" s="115"/>
      <c r="KR54" s="115"/>
      <c r="KS54" s="115"/>
      <c r="KT54" s="116"/>
      <c r="KU54" s="114">
        <f>データ!$C$11</f>
        <v>41275</v>
      </c>
      <c r="KV54" s="115"/>
      <c r="KW54" s="115"/>
      <c r="KX54" s="115"/>
      <c r="KY54" s="115"/>
      <c r="KZ54" s="115"/>
      <c r="LA54" s="115"/>
      <c r="LB54" s="115"/>
      <c r="LC54" s="115"/>
      <c r="LD54" s="115"/>
      <c r="LE54" s="115"/>
      <c r="LF54" s="115"/>
      <c r="LG54" s="115"/>
      <c r="LH54" s="115"/>
      <c r="LI54" s="116"/>
      <c r="LJ54" s="114">
        <f>データ!$D$11</f>
        <v>41640</v>
      </c>
      <c r="LK54" s="115"/>
      <c r="LL54" s="115"/>
      <c r="LM54" s="115"/>
      <c r="LN54" s="115"/>
      <c r="LO54" s="115"/>
      <c r="LP54" s="115"/>
      <c r="LQ54" s="115"/>
      <c r="LR54" s="115"/>
      <c r="LS54" s="115"/>
      <c r="LT54" s="115"/>
      <c r="LU54" s="115"/>
      <c r="LV54" s="115"/>
      <c r="LW54" s="115"/>
      <c r="LX54" s="116"/>
      <c r="LY54" s="114">
        <f>データ!$E$11</f>
        <v>42005</v>
      </c>
      <c r="LZ54" s="115"/>
      <c r="MA54" s="115"/>
      <c r="MB54" s="115"/>
      <c r="MC54" s="115"/>
      <c r="MD54" s="115"/>
      <c r="ME54" s="115"/>
      <c r="MF54" s="115"/>
      <c r="MG54" s="115"/>
      <c r="MH54" s="115"/>
      <c r="MI54" s="115"/>
      <c r="MJ54" s="115"/>
      <c r="MK54" s="115"/>
      <c r="ML54" s="115"/>
      <c r="MM54" s="116"/>
      <c r="MN54" s="114">
        <f>データ!$F$11</f>
        <v>42370</v>
      </c>
      <c r="MO54" s="115"/>
      <c r="MP54" s="115"/>
      <c r="MQ54" s="115"/>
      <c r="MR54" s="115"/>
      <c r="MS54" s="115"/>
      <c r="MT54" s="115"/>
      <c r="MU54" s="115"/>
      <c r="MV54" s="115"/>
      <c r="MW54" s="115"/>
      <c r="MX54" s="115"/>
      <c r="MY54" s="115"/>
      <c r="MZ54" s="115"/>
      <c r="NA54" s="115"/>
      <c r="NB54" s="116"/>
      <c r="NC54" s="6"/>
      <c r="ND54" s="6"/>
      <c r="NE54" s="6"/>
      <c r="NF54" s="6"/>
      <c r="NG54" s="6"/>
      <c r="NH54" s="28"/>
      <c r="NI54" s="2"/>
      <c r="NJ54" s="108"/>
      <c r="NK54" s="109"/>
      <c r="NL54" s="109"/>
      <c r="NM54" s="109"/>
      <c r="NN54" s="109"/>
      <c r="NO54" s="109"/>
      <c r="NP54" s="109"/>
      <c r="NQ54" s="109"/>
      <c r="NR54" s="109"/>
      <c r="NS54" s="109"/>
      <c r="NT54" s="109"/>
      <c r="NU54" s="109"/>
      <c r="NV54" s="109"/>
      <c r="NW54" s="109"/>
      <c r="NX54" s="110"/>
    </row>
    <row r="55" spans="1:388" ht="13.5" customHeight="1">
      <c r="A55" s="2"/>
      <c r="B55" s="26"/>
      <c r="C55" s="6"/>
      <c r="D55" s="6"/>
      <c r="E55" s="6"/>
      <c r="F55" s="6"/>
      <c r="G55" s="99" t="s">
        <v>37</v>
      </c>
      <c r="H55" s="99"/>
      <c r="I55" s="99"/>
      <c r="J55" s="99"/>
      <c r="K55" s="99"/>
      <c r="L55" s="99"/>
      <c r="M55" s="99"/>
      <c r="N55" s="99"/>
      <c r="O55" s="99"/>
      <c r="P55" s="103">
        <f>データ!BZ7</f>
        <v>32633</v>
      </c>
      <c r="Q55" s="104"/>
      <c r="R55" s="104"/>
      <c r="S55" s="104"/>
      <c r="T55" s="104"/>
      <c r="U55" s="104"/>
      <c r="V55" s="104"/>
      <c r="W55" s="104"/>
      <c r="X55" s="104"/>
      <c r="Y55" s="104"/>
      <c r="Z55" s="104"/>
      <c r="AA55" s="104"/>
      <c r="AB55" s="104"/>
      <c r="AC55" s="104"/>
      <c r="AD55" s="105"/>
      <c r="AE55" s="103">
        <f>データ!CA7</f>
        <v>31712</v>
      </c>
      <c r="AF55" s="104"/>
      <c r="AG55" s="104"/>
      <c r="AH55" s="104"/>
      <c r="AI55" s="104"/>
      <c r="AJ55" s="104"/>
      <c r="AK55" s="104"/>
      <c r="AL55" s="104"/>
      <c r="AM55" s="104"/>
      <c r="AN55" s="104"/>
      <c r="AO55" s="104"/>
      <c r="AP55" s="104"/>
      <c r="AQ55" s="104"/>
      <c r="AR55" s="104"/>
      <c r="AS55" s="105"/>
      <c r="AT55" s="103">
        <f>データ!CB7</f>
        <v>33609</v>
      </c>
      <c r="AU55" s="104"/>
      <c r="AV55" s="104"/>
      <c r="AW55" s="104"/>
      <c r="AX55" s="104"/>
      <c r="AY55" s="104"/>
      <c r="AZ55" s="104"/>
      <c r="BA55" s="104"/>
      <c r="BB55" s="104"/>
      <c r="BC55" s="104"/>
      <c r="BD55" s="104"/>
      <c r="BE55" s="104"/>
      <c r="BF55" s="104"/>
      <c r="BG55" s="104"/>
      <c r="BH55" s="105"/>
      <c r="BI55" s="103">
        <f>データ!CC7</f>
        <v>35438</v>
      </c>
      <c r="BJ55" s="104"/>
      <c r="BK55" s="104"/>
      <c r="BL55" s="104"/>
      <c r="BM55" s="104"/>
      <c r="BN55" s="104"/>
      <c r="BO55" s="104"/>
      <c r="BP55" s="104"/>
      <c r="BQ55" s="104"/>
      <c r="BR55" s="104"/>
      <c r="BS55" s="104"/>
      <c r="BT55" s="104"/>
      <c r="BU55" s="104"/>
      <c r="BV55" s="104"/>
      <c r="BW55" s="105"/>
      <c r="BX55" s="103">
        <f>データ!CD7</f>
        <v>34524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7476</v>
      </c>
      <c r="DE55" s="104"/>
      <c r="DF55" s="104"/>
      <c r="DG55" s="104"/>
      <c r="DH55" s="104"/>
      <c r="DI55" s="104"/>
      <c r="DJ55" s="104"/>
      <c r="DK55" s="104"/>
      <c r="DL55" s="104"/>
      <c r="DM55" s="104"/>
      <c r="DN55" s="104"/>
      <c r="DO55" s="104"/>
      <c r="DP55" s="104"/>
      <c r="DQ55" s="104"/>
      <c r="DR55" s="105"/>
      <c r="DS55" s="103">
        <f>データ!CL7</f>
        <v>7316</v>
      </c>
      <c r="DT55" s="104"/>
      <c r="DU55" s="104"/>
      <c r="DV55" s="104"/>
      <c r="DW55" s="104"/>
      <c r="DX55" s="104"/>
      <c r="DY55" s="104"/>
      <c r="DZ55" s="104"/>
      <c r="EA55" s="104"/>
      <c r="EB55" s="104"/>
      <c r="EC55" s="104"/>
      <c r="ED55" s="104"/>
      <c r="EE55" s="104"/>
      <c r="EF55" s="104"/>
      <c r="EG55" s="105"/>
      <c r="EH55" s="103">
        <f>データ!CM7</f>
        <v>7551</v>
      </c>
      <c r="EI55" s="104"/>
      <c r="EJ55" s="104"/>
      <c r="EK55" s="104"/>
      <c r="EL55" s="104"/>
      <c r="EM55" s="104"/>
      <c r="EN55" s="104"/>
      <c r="EO55" s="104"/>
      <c r="EP55" s="104"/>
      <c r="EQ55" s="104"/>
      <c r="ER55" s="104"/>
      <c r="ES55" s="104"/>
      <c r="ET55" s="104"/>
      <c r="EU55" s="104"/>
      <c r="EV55" s="105"/>
      <c r="EW55" s="103">
        <f>データ!CN7</f>
        <v>7862</v>
      </c>
      <c r="EX55" s="104"/>
      <c r="EY55" s="104"/>
      <c r="EZ55" s="104"/>
      <c r="FA55" s="104"/>
      <c r="FB55" s="104"/>
      <c r="FC55" s="104"/>
      <c r="FD55" s="104"/>
      <c r="FE55" s="104"/>
      <c r="FF55" s="104"/>
      <c r="FG55" s="104"/>
      <c r="FH55" s="104"/>
      <c r="FI55" s="104"/>
      <c r="FJ55" s="104"/>
      <c r="FK55" s="105"/>
      <c r="FL55" s="103">
        <f>データ!CO7</f>
        <v>7965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59.2</v>
      </c>
      <c r="GS55" s="101"/>
      <c r="GT55" s="101"/>
      <c r="GU55" s="101"/>
      <c r="GV55" s="101"/>
      <c r="GW55" s="101"/>
      <c r="GX55" s="101"/>
      <c r="GY55" s="101"/>
      <c r="GZ55" s="101"/>
      <c r="HA55" s="101"/>
      <c r="HB55" s="101"/>
      <c r="HC55" s="101"/>
      <c r="HD55" s="101"/>
      <c r="HE55" s="101"/>
      <c r="HF55" s="102"/>
      <c r="HG55" s="100">
        <f>データ!CW7</f>
        <v>60.2</v>
      </c>
      <c r="HH55" s="101"/>
      <c r="HI55" s="101"/>
      <c r="HJ55" s="101"/>
      <c r="HK55" s="101"/>
      <c r="HL55" s="101"/>
      <c r="HM55" s="101"/>
      <c r="HN55" s="101"/>
      <c r="HO55" s="101"/>
      <c r="HP55" s="101"/>
      <c r="HQ55" s="101"/>
      <c r="HR55" s="101"/>
      <c r="HS55" s="101"/>
      <c r="HT55" s="101"/>
      <c r="HU55" s="102"/>
      <c r="HV55" s="100">
        <f>データ!CX7</f>
        <v>58.6</v>
      </c>
      <c r="HW55" s="101"/>
      <c r="HX55" s="101"/>
      <c r="HY55" s="101"/>
      <c r="HZ55" s="101"/>
      <c r="IA55" s="101"/>
      <c r="IB55" s="101"/>
      <c r="IC55" s="101"/>
      <c r="ID55" s="101"/>
      <c r="IE55" s="101"/>
      <c r="IF55" s="101"/>
      <c r="IG55" s="101"/>
      <c r="IH55" s="101"/>
      <c r="II55" s="101"/>
      <c r="IJ55" s="102"/>
      <c r="IK55" s="100">
        <f>データ!CY7</f>
        <v>55.6</v>
      </c>
      <c r="IL55" s="101"/>
      <c r="IM55" s="101"/>
      <c r="IN55" s="101"/>
      <c r="IO55" s="101"/>
      <c r="IP55" s="101"/>
      <c r="IQ55" s="101"/>
      <c r="IR55" s="101"/>
      <c r="IS55" s="101"/>
      <c r="IT55" s="101"/>
      <c r="IU55" s="101"/>
      <c r="IV55" s="101"/>
      <c r="IW55" s="101"/>
      <c r="IX55" s="101"/>
      <c r="IY55" s="102"/>
      <c r="IZ55" s="100">
        <f>データ!CZ7</f>
        <v>56.5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19.2</v>
      </c>
      <c r="KG55" s="101"/>
      <c r="KH55" s="101"/>
      <c r="KI55" s="101"/>
      <c r="KJ55" s="101"/>
      <c r="KK55" s="101"/>
      <c r="KL55" s="101"/>
      <c r="KM55" s="101"/>
      <c r="KN55" s="101"/>
      <c r="KO55" s="101"/>
      <c r="KP55" s="101"/>
      <c r="KQ55" s="101"/>
      <c r="KR55" s="101"/>
      <c r="KS55" s="101"/>
      <c r="KT55" s="102"/>
      <c r="KU55" s="100">
        <f>データ!DH7</f>
        <v>18.399999999999999</v>
      </c>
      <c r="KV55" s="101"/>
      <c r="KW55" s="101"/>
      <c r="KX55" s="101"/>
      <c r="KY55" s="101"/>
      <c r="KZ55" s="101"/>
      <c r="LA55" s="101"/>
      <c r="LB55" s="101"/>
      <c r="LC55" s="101"/>
      <c r="LD55" s="101"/>
      <c r="LE55" s="101"/>
      <c r="LF55" s="101"/>
      <c r="LG55" s="101"/>
      <c r="LH55" s="101"/>
      <c r="LI55" s="102"/>
      <c r="LJ55" s="100">
        <f>データ!DI7</f>
        <v>18</v>
      </c>
      <c r="LK55" s="101"/>
      <c r="LL55" s="101"/>
      <c r="LM55" s="101"/>
      <c r="LN55" s="101"/>
      <c r="LO55" s="101"/>
      <c r="LP55" s="101"/>
      <c r="LQ55" s="101"/>
      <c r="LR55" s="101"/>
      <c r="LS55" s="101"/>
      <c r="LT55" s="101"/>
      <c r="LU55" s="101"/>
      <c r="LV55" s="101"/>
      <c r="LW55" s="101"/>
      <c r="LX55" s="102"/>
      <c r="LY55" s="100">
        <f>データ!DJ7</f>
        <v>18.399999999999999</v>
      </c>
      <c r="LZ55" s="101"/>
      <c r="MA55" s="101"/>
      <c r="MB55" s="101"/>
      <c r="MC55" s="101"/>
      <c r="MD55" s="101"/>
      <c r="ME55" s="101"/>
      <c r="MF55" s="101"/>
      <c r="MG55" s="101"/>
      <c r="MH55" s="101"/>
      <c r="MI55" s="101"/>
      <c r="MJ55" s="101"/>
      <c r="MK55" s="101"/>
      <c r="ML55" s="101"/>
      <c r="MM55" s="102"/>
      <c r="MN55" s="100">
        <f>データ!DK7</f>
        <v>19</v>
      </c>
      <c r="MO55" s="101"/>
      <c r="MP55" s="101"/>
      <c r="MQ55" s="101"/>
      <c r="MR55" s="101"/>
      <c r="MS55" s="101"/>
      <c r="MT55" s="101"/>
      <c r="MU55" s="101"/>
      <c r="MV55" s="101"/>
      <c r="MW55" s="101"/>
      <c r="MX55" s="101"/>
      <c r="MY55" s="101"/>
      <c r="MZ55" s="101"/>
      <c r="NA55" s="101"/>
      <c r="NB55" s="102"/>
      <c r="NC55" s="6"/>
      <c r="ND55" s="6"/>
      <c r="NE55" s="6"/>
      <c r="NF55" s="6"/>
      <c r="NG55" s="6"/>
      <c r="NH55" s="28"/>
      <c r="NI55" s="2"/>
      <c r="NJ55" s="108"/>
      <c r="NK55" s="109"/>
      <c r="NL55" s="109"/>
      <c r="NM55" s="109"/>
      <c r="NN55" s="109"/>
      <c r="NO55" s="109"/>
      <c r="NP55" s="109"/>
      <c r="NQ55" s="109"/>
      <c r="NR55" s="109"/>
      <c r="NS55" s="109"/>
      <c r="NT55" s="109"/>
      <c r="NU55" s="109"/>
      <c r="NV55" s="109"/>
      <c r="NW55" s="109"/>
      <c r="NX55" s="110"/>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108"/>
      <c r="NK56" s="109"/>
      <c r="NL56" s="109"/>
      <c r="NM56" s="109"/>
      <c r="NN56" s="109"/>
      <c r="NO56" s="109"/>
      <c r="NP56" s="109"/>
      <c r="NQ56" s="109"/>
      <c r="NR56" s="109"/>
      <c r="NS56" s="109"/>
      <c r="NT56" s="109"/>
      <c r="NU56" s="109"/>
      <c r="NV56" s="109"/>
      <c r="NW56" s="109"/>
      <c r="NX56" s="110"/>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8"/>
      <c r="NK57" s="109"/>
      <c r="NL57" s="109"/>
      <c r="NM57" s="109"/>
      <c r="NN57" s="109"/>
      <c r="NO57" s="109"/>
      <c r="NP57" s="109"/>
      <c r="NQ57" s="109"/>
      <c r="NR57" s="109"/>
      <c r="NS57" s="109"/>
      <c r="NT57" s="109"/>
      <c r="NU57" s="109"/>
      <c r="NV57" s="109"/>
      <c r="NW57" s="109"/>
      <c r="NX57" s="110"/>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108"/>
      <c r="NK58" s="109"/>
      <c r="NL58" s="109"/>
      <c r="NM58" s="109"/>
      <c r="NN58" s="109"/>
      <c r="NO58" s="109"/>
      <c r="NP58" s="109"/>
      <c r="NQ58" s="109"/>
      <c r="NR58" s="109"/>
      <c r="NS58" s="109"/>
      <c r="NT58" s="109"/>
      <c r="NU58" s="109"/>
      <c r="NV58" s="109"/>
      <c r="NW58" s="109"/>
      <c r="NX58" s="110"/>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108"/>
      <c r="NK59" s="109"/>
      <c r="NL59" s="109"/>
      <c r="NM59" s="109"/>
      <c r="NN59" s="109"/>
      <c r="NO59" s="109"/>
      <c r="NP59" s="109"/>
      <c r="NQ59" s="109"/>
      <c r="NR59" s="109"/>
      <c r="NS59" s="109"/>
      <c r="NT59" s="109"/>
      <c r="NU59" s="109"/>
      <c r="NV59" s="109"/>
      <c r="NW59" s="109"/>
      <c r="NX59" s="110"/>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8"/>
      <c r="NK60" s="109"/>
      <c r="NL60" s="109"/>
      <c r="NM60" s="109"/>
      <c r="NN60" s="109"/>
      <c r="NO60" s="109"/>
      <c r="NP60" s="109"/>
      <c r="NQ60" s="109"/>
      <c r="NR60" s="109"/>
      <c r="NS60" s="109"/>
      <c r="NT60" s="109"/>
      <c r="NU60" s="109"/>
      <c r="NV60" s="109"/>
      <c r="NW60" s="109"/>
      <c r="NX60" s="110"/>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8"/>
      <c r="NK61" s="109"/>
      <c r="NL61" s="109"/>
      <c r="NM61" s="109"/>
      <c r="NN61" s="109"/>
      <c r="NO61" s="109"/>
      <c r="NP61" s="109"/>
      <c r="NQ61" s="109"/>
      <c r="NR61" s="109"/>
      <c r="NS61" s="109"/>
      <c r="NT61" s="109"/>
      <c r="NU61" s="109"/>
      <c r="NV61" s="109"/>
      <c r="NW61" s="109"/>
      <c r="NX61" s="110"/>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108"/>
      <c r="NK62" s="109"/>
      <c r="NL62" s="109"/>
      <c r="NM62" s="109"/>
      <c r="NN62" s="109"/>
      <c r="NO62" s="109"/>
      <c r="NP62" s="109"/>
      <c r="NQ62" s="109"/>
      <c r="NR62" s="109"/>
      <c r="NS62" s="109"/>
      <c r="NT62" s="109"/>
      <c r="NU62" s="109"/>
      <c r="NV62" s="109"/>
      <c r="NW62" s="109"/>
      <c r="NX62" s="110"/>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108"/>
      <c r="NK63" s="109"/>
      <c r="NL63" s="109"/>
      <c r="NM63" s="109"/>
      <c r="NN63" s="109"/>
      <c r="NO63" s="109"/>
      <c r="NP63" s="109"/>
      <c r="NQ63" s="109"/>
      <c r="NR63" s="109"/>
      <c r="NS63" s="109"/>
      <c r="NT63" s="109"/>
      <c r="NU63" s="109"/>
      <c r="NV63" s="109"/>
      <c r="NW63" s="109"/>
      <c r="NX63" s="110"/>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8"/>
      <c r="NK64" s="109"/>
      <c r="NL64" s="109"/>
      <c r="NM64" s="109"/>
      <c r="NN64" s="109"/>
      <c r="NO64" s="109"/>
      <c r="NP64" s="109"/>
      <c r="NQ64" s="109"/>
      <c r="NR64" s="109"/>
      <c r="NS64" s="109"/>
      <c r="NT64" s="109"/>
      <c r="NU64" s="109"/>
      <c r="NV64" s="109"/>
      <c r="NW64" s="109"/>
      <c r="NX64" s="110"/>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1"/>
      <c r="NK65" s="112"/>
      <c r="NL65" s="112"/>
      <c r="NM65" s="112"/>
      <c r="NN65" s="112"/>
      <c r="NO65" s="112"/>
      <c r="NP65" s="112"/>
      <c r="NQ65" s="112"/>
      <c r="NR65" s="112"/>
      <c r="NS65" s="112"/>
      <c r="NT65" s="112"/>
      <c r="NU65" s="112"/>
      <c r="NV65" s="112"/>
      <c r="NW65" s="112"/>
      <c r="NX65" s="113"/>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60.2</v>
      </c>
      <c r="V79" s="83"/>
      <c r="W79" s="83"/>
      <c r="X79" s="83"/>
      <c r="Y79" s="83"/>
      <c r="Z79" s="83"/>
      <c r="AA79" s="83"/>
      <c r="AB79" s="83"/>
      <c r="AC79" s="83"/>
      <c r="AD79" s="83"/>
      <c r="AE79" s="83"/>
      <c r="AF79" s="83"/>
      <c r="AG79" s="83"/>
      <c r="AH79" s="83"/>
      <c r="AI79" s="83"/>
      <c r="AJ79" s="83"/>
      <c r="AK79" s="83"/>
      <c r="AL79" s="83"/>
      <c r="AM79" s="83"/>
      <c r="AN79" s="83">
        <f>データ!DS7</f>
        <v>60</v>
      </c>
      <c r="AO79" s="83"/>
      <c r="AP79" s="83"/>
      <c r="AQ79" s="83"/>
      <c r="AR79" s="83"/>
      <c r="AS79" s="83"/>
      <c r="AT79" s="83"/>
      <c r="AU79" s="83"/>
      <c r="AV79" s="83"/>
      <c r="AW79" s="83"/>
      <c r="AX79" s="83"/>
      <c r="AY79" s="83"/>
      <c r="AZ79" s="83"/>
      <c r="BA79" s="83"/>
      <c r="BB79" s="83"/>
      <c r="BC79" s="83"/>
      <c r="BD79" s="83"/>
      <c r="BE79" s="83"/>
      <c r="BF79" s="83"/>
      <c r="BG79" s="83">
        <f>データ!DT7</f>
        <v>60.4</v>
      </c>
      <c r="BH79" s="83"/>
      <c r="BI79" s="83"/>
      <c r="BJ79" s="83"/>
      <c r="BK79" s="83"/>
      <c r="BL79" s="83"/>
      <c r="BM79" s="83"/>
      <c r="BN79" s="83"/>
      <c r="BO79" s="83"/>
      <c r="BP79" s="83"/>
      <c r="BQ79" s="83"/>
      <c r="BR79" s="83"/>
      <c r="BS79" s="83"/>
      <c r="BT79" s="83"/>
      <c r="BU79" s="83"/>
      <c r="BV79" s="83"/>
      <c r="BW79" s="83"/>
      <c r="BX79" s="83"/>
      <c r="BY79" s="83"/>
      <c r="BZ79" s="83">
        <f>データ!DU7</f>
        <v>62.3</v>
      </c>
      <c r="CA79" s="83"/>
      <c r="CB79" s="83"/>
      <c r="CC79" s="83"/>
      <c r="CD79" s="83"/>
      <c r="CE79" s="83"/>
      <c r="CF79" s="83"/>
      <c r="CG79" s="83"/>
      <c r="CH79" s="83"/>
      <c r="CI79" s="83"/>
      <c r="CJ79" s="83"/>
      <c r="CK79" s="83"/>
      <c r="CL79" s="83"/>
      <c r="CM79" s="83"/>
      <c r="CN79" s="83"/>
      <c r="CO79" s="83"/>
      <c r="CP79" s="83"/>
      <c r="CQ79" s="83"/>
      <c r="CR79" s="83"/>
      <c r="CS79" s="83">
        <f>データ!DV7</f>
        <v>63.7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87.8</v>
      </c>
      <c r="EP79" s="83"/>
      <c r="EQ79" s="83"/>
      <c r="ER79" s="83"/>
      <c r="ES79" s="83"/>
      <c r="ET79" s="83"/>
      <c r="EU79" s="83"/>
      <c r="EV79" s="83"/>
      <c r="EW79" s="83"/>
      <c r="EX79" s="83"/>
      <c r="EY79" s="83"/>
      <c r="EZ79" s="83"/>
      <c r="FA79" s="83"/>
      <c r="FB79" s="83"/>
      <c r="FC79" s="83"/>
      <c r="FD79" s="83"/>
      <c r="FE79" s="83"/>
      <c r="FF79" s="83"/>
      <c r="FG79" s="83"/>
      <c r="FH79" s="83">
        <f>データ!ED7</f>
        <v>82.2</v>
      </c>
      <c r="FI79" s="83"/>
      <c r="FJ79" s="83"/>
      <c r="FK79" s="83"/>
      <c r="FL79" s="83"/>
      <c r="FM79" s="83"/>
      <c r="FN79" s="83"/>
      <c r="FO79" s="83"/>
      <c r="FP79" s="83"/>
      <c r="FQ79" s="83"/>
      <c r="FR79" s="83"/>
      <c r="FS79" s="83"/>
      <c r="FT79" s="83"/>
      <c r="FU79" s="83"/>
      <c r="FV79" s="83"/>
      <c r="FW79" s="83"/>
      <c r="FX79" s="83"/>
      <c r="FY79" s="83"/>
      <c r="FZ79" s="83"/>
      <c r="GA79" s="83">
        <f>データ!EE7</f>
        <v>85.4</v>
      </c>
      <c r="GB79" s="83"/>
      <c r="GC79" s="83"/>
      <c r="GD79" s="83"/>
      <c r="GE79" s="83"/>
      <c r="GF79" s="83"/>
      <c r="GG79" s="83"/>
      <c r="GH79" s="83"/>
      <c r="GI79" s="83"/>
      <c r="GJ79" s="83"/>
      <c r="GK79" s="83"/>
      <c r="GL79" s="83"/>
      <c r="GM79" s="83"/>
      <c r="GN79" s="83"/>
      <c r="GO79" s="83"/>
      <c r="GP79" s="83"/>
      <c r="GQ79" s="83"/>
      <c r="GR79" s="83"/>
      <c r="GS79" s="83"/>
      <c r="GT79" s="83">
        <f>データ!EF7</f>
        <v>87</v>
      </c>
      <c r="GU79" s="83"/>
      <c r="GV79" s="83"/>
      <c r="GW79" s="83"/>
      <c r="GX79" s="83"/>
      <c r="GY79" s="83"/>
      <c r="GZ79" s="83"/>
      <c r="HA79" s="83"/>
      <c r="HB79" s="83"/>
      <c r="HC79" s="83"/>
      <c r="HD79" s="83"/>
      <c r="HE79" s="83"/>
      <c r="HF79" s="83"/>
      <c r="HG79" s="83"/>
      <c r="HH79" s="83"/>
      <c r="HI79" s="83"/>
      <c r="HJ79" s="83"/>
      <c r="HK79" s="83"/>
      <c r="HL79" s="83"/>
      <c r="HM79" s="83">
        <f>データ!EG7</f>
        <v>87.4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69452690</v>
      </c>
      <c r="JK79" s="79"/>
      <c r="JL79" s="79"/>
      <c r="JM79" s="79"/>
      <c r="JN79" s="79"/>
      <c r="JO79" s="79"/>
      <c r="JP79" s="79"/>
      <c r="JQ79" s="79"/>
      <c r="JR79" s="79"/>
      <c r="JS79" s="79"/>
      <c r="JT79" s="79"/>
      <c r="JU79" s="79"/>
      <c r="JV79" s="79"/>
      <c r="JW79" s="79"/>
      <c r="JX79" s="79"/>
      <c r="JY79" s="79"/>
      <c r="JZ79" s="79"/>
      <c r="KA79" s="79"/>
      <c r="KB79" s="79"/>
      <c r="KC79" s="79">
        <f>データ!EO7</f>
        <v>71945160</v>
      </c>
      <c r="KD79" s="79"/>
      <c r="KE79" s="79"/>
      <c r="KF79" s="79"/>
      <c r="KG79" s="79"/>
      <c r="KH79" s="79"/>
      <c r="KI79" s="79"/>
      <c r="KJ79" s="79"/>
      <c r="KK79" s="79"/>
      <c r="KL79" s="79"/>
      <c r="KM79" s="79"/>
      <c r="KN79" s="79"/>
      <c r="KO79" s="79"/>
      <c r="KP79" s="79"/>
      <c r="KQ79" s="79"/>
      <c r="KR79" s="79"/>
      <c r="KS79" s="79"/>
      <c r="KT79" s="79"/>
      <c r="KU79" s="79"/>
      <c r="KV79" s="79">
        <f>データ!EP7</f>
        <v>75007180</v>
      </c>
      <c r="KW79" s="79"/>
      <c r="KX79" s="79"/>
      <c r="KY79" s="79"/>
      <c r="KZ79" s="79"/>
      <c r="LA79" s="79"/>
      <c r="LB79" s="79"/>
      <c r="LC79" s="79"/>
      <c r="LD79" s="79"/>
      <c r="LE79" s="79"/>
      <c r="LF79" s="79"/>
      <c r="LG79" s="79"/>
      <c r="LH79" s="79"/>
      <c r="LI79" s="79"/>
      <c r="LJ79" s="79"/>
      <c r="LK79" s="79"/>
      <c r="LL79" s="79"/>
      <c r="LM79" s="79"/>
      <c r="LN79" s="79"/>
      <c r="LO79" s="79">
        <f>データ!EQ7</f>
        <v>75709340</v>
      </c>
      <c r="LP79" s="79"/>
      <c r="LQ79" s="79"/>
      <c r="LR79" s="79"/>
      <c r="LS79" s="79"/>
      <c r="LT79" s="79"/>
      <c r="LU79" s="79"/>
      <c r="LV79" s="79"/>
      <c r="LW79" s="79"/>
      <c r="LX79" s="79"/>
      <c r="LY79" s="79"/>
      <c r="LZ79" s="79"/>
      <c r="MA79" s="79"/>
      <c r="MB79" s="79"/>
      <c r="MC79" s="79"/>
      <c r="MD79" s="79"/>
      <c r="ME79" s="79"/>
      <c r="MF79" s="79"/>
      <c r="MG79" s="79"/>
      <c r="MH79" s="79">
        <f>データ!ER7</f>
        <v>76691800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174611</v>
      </c>
      <c r="D6" s="63">
        <f t="shared" si="2"/>
        <v>46</v>
      </c>
      <c r="E6" s="63">
        <f t="shared" si="2"/>
        <v>6</v>
      </c>
      <c r="F6" s="63">
        <f t="shared" si="2"/>
        <v>0</v>
      </c>
      <c r="G6" s="63">
        <f t="shared" si="2"/>
        <v>1</v>
      </c>
      <c r="H6" s="148" t="str">
        <f>IF(H8&lt;&gt;I8,H8,"")&amp;IF(I8&lt;&gt;J8,I8,"")&amp;"　"&amp;J8</f>
        <v>石川県穴水町　公立穴水総合病院</v>
      </c>
      <c r="I6" s="149"/>
      <c r="J6" s="150"/>
      <c r="K6" s="63" t="str">
        <f t="shared" si="2"/>
        <v>当然財務</v>
      </c>
      <c r="L6" s="63" t="str">
        <f t="shared" si="2"/>
        <v>病院事業</v>
      </c>
      <c r="M6" s="63" t="str">
        <f t="shared" si="2"/>
        <v>一般病院</v>
      </c>
      <c r="N6" s="63" t="str">
        <f>N8</f>
        <v>100床以上～200床未満</v>
      </c>
      <c r="O6" s="63"/>
      <c r="P6" s="63" t="str">
        <f>P8</f>
        <v>直営</v>
      </c>
      <c r="Q6" s="64">
        <f t="shared" ref="Q6:AG6" si="3">Q8</f>
        <v>11</v>
      </c>
      <c r="R6" s="63" t="str">
        <f t="shared" si="3"/>
        <v>-</v>
      </c>
      <c r="S6" s="63" t="str">
        <f t="shared" si="3"/>
        <v>ド 透 I 未 訓 ガ</v>
      </c>
      <c r="T6" s="63" t="str">
        <f t="shared" si="3"/>
        <v>救 へ</v>
      </c>
      <c r="U6" s="64">
        <f>U8</f>
        <v>8723</v>
      </c>
      <c r="V6" s="64">
        <f>V8</f>
        <v>13090</v>
      </c>
      <c r="W6" s="63" t="str">
        <f>W8</f>
        <v>第１種該当</v>
      </c>
      <c r="X6" s="63" t="str">
        <f t="shared" si="3"/>
        <v>１０：１</v>
      </c>
      <c r="Y6" s="64">
        <f t="shared" si="3"/>
        <v>100</v>
      </c>
      <c r="Z6" s="64" t="str">
        <f t="shared" si="3"/>
        <v>-</v>
      </c>
      <c r="AA6" s="64" t="str">
        <f t="shared" si="3"/>
        <v>-</v>
      </c>
      <c r="AB6" s="64" t="str">
        <f t="shared" si="3"/>
        <v>-</v>
      </c>
      <c r="AC6" s="64" t="str">
        <f t="shared" si="3"/>
        <v>-</v>
      </c>
      <c r="AD6" s="64">
        <f t="shared" si="3"/>
        <v>100</v>
      </c>
      <c r="AE6" s="64">
        <f t="shared" si="3"/>
        <v>100</v>
      </c>
      <c r="AF6" s="64" t="str">
        <f t="shared" si="3"/>
        <v>-</v>
      </c>
      <c r="AG6" s="64">
        <f t="shared" si="3"/>
        <v>100</v>
      </c>
      <c r="AH6" s="65">
        <f>IF(AH8="-",NA(),AH8)</f>
        <v>117.5</v>
      </c>
      <c r="AI6" s="65">
        <f t="shared" ref="AI6:AQ6" si="4">IF(AI8="-",NA(),AI8)</f>
        <v>104.8</v>
      </c>
      <c r="AJ6" s="65">
        <f t="shared" si="4"/>
        <v>110.9</v>
      </c>
      <c r="AK6" s="65">
        <f t="shared" si="4"/>
        <v>113.9</v>
      </c>
      <c r="AL6" s="65">
        <f t="shared" si="4"/>
        <v>110.8</v>
      </c>
      <c r="AM6" s="65">
        <f t="shared" si="4"/>
        <v>97.1</v>
      </c>
      <c r="AN6" s="65">
        <f t="shared" si="4"/>
        <v>96.3</v>
      </c>
      <c r="AO6" s="65">
        <f t="shared" si="4"/>
        <v>96.9</v>
      </c>
      <c r="AP6" s="65">
        <f t="shared" si="4"/>
        <v>98.3</v>
      </c>
      <c r="AQ6" s="65">
        <f t="shared" si="4"/>
        <v>96.7</v>
      </c>
      <c r="AR6" s="65" t="str">
        <f>IF(AR8="-","【-】","【"&amp;SUBSTITUTE(TEXT(AR8,"#,##0.0"),"-","△")&amp;"】")</f>
        <v>【98.4】</v>
      </c>
      <c r="AS6" s="65">
        <f>IF(AS8="-",NA(),AS8)</f>
        <v>93.7</v>
      </c>
      <c r="AT6" s="65">
        <f t="shared" ref="AT6:BB6" si="5">IF(AT8="-",NA(),AT8)</f>
        <v>93.8</v>
      </c>
      <c r="AU6" s="65">
        <f t="shared" si="5"/>
        <v>93.1</v>
      </c>
      <c r="AV6" s="65">
        <f t="shared" si="5"/>
        <v>98.2</v>
      </c>
      <c r="AW6" s="65">
        <f t="shared" si="5"/>
        <v>97.4</v>
      </c>
      <c r="AX6" s="65">
        <f t="shared" si="5"/>
        <v>87.7</v>
      </c>
      <c r="AY6" s="65">
        <f t="shared" si="5"/>
        <v>86.6</v>
      </c>
      <c r="AZ6" s="65">
        <f t="shared" si="5"/>
        <v>85.4</v>
      </c>
      <c r="BA6" s="65">
        <f t="shared" si="5"/>
        <v>85.3</v>
      </c>
      <c r="BB6" s="65">
        <f t="shared" si="5"/>
        <v>84.2</v>
      </c>
      <c r="BC6" s="65" t="str">
        <f>IF(BC8="-","【-】","【"&amp;SUBSTITUTE(TEXT(BC8,"#,##0.0"),"-","△")&amp;"】")</f>
        <v>【89.5】</v>
      </c>
      <c r="BD6" s="65">
        <f>IF(BD8="-",NA(),BD8)</f>
        <v>7.5</v>
      </c>
      <c r="BE6" s="65" t="str">
        <f t="shared" ref="BE6:BM6" si="6">IF(BE8="-",NA(),BE8)</f>
        <v>該当数値なし</v>
      </c>
      <c r="BF6" s="65" t="str">
        <f t="shared" si="6"/>
        <v>該当数値なし</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83.8</v>
      </c>
      <c r="BP6" s="65">
        <f t="shared" ref="BP6:BX6" si="7">IF(BP8="-",NA(),BP8)</f>
        <v>88.8</v>
      </c>
      <c r="BQ6" s="65">
        <f t="shared" si="7"/>
        <v>86.5</v>
      </c>
      <c r="BR6" s="65">
        <f t="shared" si="7"/>
        <v>91.4</v>
      </c>
      <c r="BS6" s="65">
        <f t="shared" si="7"/>
        <v>92.3</v>
      </c>
      <c r="BT6" s="65">
        <f t="shared" si="7"/>
        <v>69</v>
      </c>
      <c r="BU6" s="65">
        <f t="shared" si="7"/>
        <v>68.5</v>
      </c>
      <c r="BV6" s="65">
        <f t="shared" si="7"/>
        <v>68.3</v>
      </c>
      <c r="BW6" s="65">
        <f t="shared" si="7"/>
        <v>67.900000000000006</v>
      </c>
      <c r="BX6" s="65">
        <f t="shared" si="7"/>
        <v>69.8</v>
      </c>
      <c r="BY6" s="65" t="str">
        <f>IF(BY8="-","【-】","【"&amp;SUBSTITUTE(TEXT(BY8,"#,##0.0"),"-","△")&amp;"】")</f>
        <v>【74.2】</v>
      </c>
      <c r="BZ6" s="66">
        <f>IF(BZ8="-",NA(),BZ8)</f>
        <v>32633</v>
      </c>
      <c r="CA6" s="66">
        <f t="shared" ref="CA6:CI6" si="8">IF(CA8="-",NA(),CA8)</f>
        <v>31712</v>
      </c>
      <c r="CB6" s="66">
        <f t="shared" si="8"/>
        <v>33609</v>
      </c>
      <c r="CC6" s="66">
        <f t="shared" si="8"/>
        <v>35438</v>
      </c>
      <c r="CD6" s="66">
        <f t="shared" si="8"/>
        <v>34524</v>
      </c>
      <c r="CE6" s="66">
        <f t="shared" si="8"/>
        <v>31111</v>
      </c>
      <c r="CF6" s="66">
        <f t="shared" si="8"/>
        <v>31585</v>
      </c>
      <c r="CG6" s="66">
        <f t="shared" si="8"/>
        <v>32431</v>
      </c>
      <c r="CH6" s="66">
        <f t="shared" si="8"/>
        <v>32532</v>
      </c>
      <c r="CI6" s="66">
        <f t="shared" si="8"/>
        <v>33492</v>
      </c>
      <c r="CJ6" s="65" t="str">
        <f>IF(CJ8="-","【-】","【"&amp;SUBSTITUTE(TEXT(CJ8,"#,##0"),"-","△")&amp;"】")</f>
        <v>【49,667】</v>
      </c>
      <c r="CK6" s="66">
        <f>IF(CK8="-",NA(),CK8)</f>
        <v>7476</v>
      </c>
      <c r="CL6" s="66">
        <f t="shared" ref="CL6:CT6" si="9">IF(CL8="-",NA(),CL8)</f>
        <v>7316</v>
      </c>
      <c r="CM6" s="66">
        <f t="shared" si="9"/>
        <v>7551</v>
      </c>
      <c r="CN6" s="66">
        <f t="shared" si="9"/>
        <v>7862</v>
      </c>
      <c r="CO6" s="66">
        <f t="shared" si="9"/>
        <v>7965</v>
      </c>
      <c r="CP6" s="66">
        <f t="shared" si="9"/>
        <v>9205</v>
      </c>
      <c r="CQ6" s="66">
        <f t="shared" si="9"/>
        <v>9437</v>
      </c>
      <c r="CR6" s="66">
        <f t="shared" si="9"/>
        <v>9726</v>
      </c>
      <c r="CS6" s="66">
        <f t="shared" si="9"/>
        <v>10037</v>
      </c>
      <c r="CT6" s="66">
        <f t="shared" si="9"/>
        <v>9976</v>
      </c>
      <c r="CU6" s="65" t="str">
        <f>IF(CU8="-","【-】","【"&amp;SUBSTITUTE(TEXT(CU8,"#,##0"),"-","△")&amp;"】")</f>
        <v>【13,758】</v>
      </c>
      <c r="CV6" s="65">
        <f>IF(CV8="-",NA(),CV8)</f>
        <v>59.2</v>
      </c>
      <c r="CW6" s="65">
        <f t="shared" ref="CW6:DE6" si="10">IF(CW8="-",NA(),CW8)</f>
        <v>60.2</v>
      </c>
      <c r="CX6" s="65">
        <f t="shared" si="10"/>
        <v>58.6</v>
      </c>
      <c r="CY6" s="65">
        <f t="shared" si="10"/>
        <v>55.6</v>
      </c>
      <c r="CZ6" s="65">
        <f t="shared" si="10"/>
        <v>56.5</v>
      </c>
      <c r="DA6" s="65">
        <f t="shared" si="10"/>
        <v>60.6</v>
      </c>
      <c r="DB6" s="65">
        <f t="shared" si="10"/>
        <v>61.2</v>
      </c>
      <c r="DC6" s="65">
        <f t="shared" si="10"/>
        <v>62.1</v>
      </c>
      <c r="DD6" s="65">
        <f t="shared" si="10"/>
        <v>62.5</v>
      </c>
      <c r="DE6" s="65">
        <f t="shared" si="10"/>
        <v>63.4</v>
      </c>
      <c r="DF6" s="65" t="str">
        <f>IF(DF8="-","【-】","【"&amp;SUBSTITUTE(TEXT(DF8,"#,##0.0"),"-","△")&amp;"】")</f>
        <v>【55.2】</v>
      </c>
      <c r="DG6" s="65">
        <f>IF(DG8="-",NA(),DG8)</f>
        <v>19.2</v>
      </c>
      <c r="DH6" s="65">
        <f t="shared" ref="DH6:DP6" si="11">IF(DH8="-",NA(),DH8)</f>
        <v>18.399999999999999</v>
      </c>
      <c r="DI6" s="65">
        <f t="shared" si="11"/>
        <v>18</v>
      </c>
      <c r="DJ6" s="65">
        <f t="shared" si="11"/>
        <v>18.399999999999999</v>
      </c>
      <c r="DK6" s="65">
        <f t="shared" si="11"/>
        <v>19</v>
      </c>
      <c r="DL6" s="65">
        <f t="shared" si="11"/>
        <v>19.2</v>
      </c>
      <c r="DM6" s="65">
        <f t="shared" si="11"/>
        <v>19.3</v>
      </c>
      <c r="DN6" s="65">
        <f t="shared" si="11"/>
        <v>18.899999999999999</v>
      </c>
      <c r="DO6" s="65">
        <f t="shared" si="11"/>
        <v>19</v>
      </c>
      <c r="DP6" s="65">
        <f t="shared" si="11"/>
        <v>18.7</v>
      </c>
      <c r="DQ6" s="65" t="str">
        <f>IF(DQ8="-","【-】","【"&amp;SUBSTITUTE(TEXT(DQ8,"#,##0.0"),"-","△")&amp;"】")</f>
        <v>【24.1】</v>
      </c>
      <c r="DR6" s="65">
        <f>IF(DR8="-",NA(),DR8)</f>
        <v>60.2</v>
      </c>
      <c r="DS6" s="65">
        <f t="shared" ref="DS6:EA6" si="12">IF(DS8="-",NA(),DS8)</f>
        <v>60</v>
      </c>
      <c r="DT6" s="65">
        <f t="shared" si="12"/>
        <v>60.4</v>
      </c>
      <c r="DU6" s="65">
        <f t="shared" si="12"/>
        <v>62.3</v>
      </c>
      <c r="DV6" s="65">
        <f t="shared" si="12"/>
        <v>63.7</v>
      </c>
      <c r="DW6" s="65">
        <f t="shared" si="12"/>
        <v>48.3</v>
      </c>
      <c r="DX6" s="65">
        <f t="shared" si="12"/>
        <v>48</v>
      </c>
      <c r="DY6" s="65">
        <f t="shared" si="12"/>
        <v>52.2</v>
      </c>
      <c r="DZ6" s="65">
        <f t="shared" si="12"/>
        <v>52.4</v>
      </c>
      <c r="EA6" s="65">
        <f t="shared" si="12"/>
        <v>52.5</v>
      </c>
      <c r="EB6" s="65" t="str">
        <f>IF(EB8="-","【-】","【"&amp;SUBSTITUTE(TEXT(EB8,"#,##0.0"),"-","△")&amp;"】")</f>
        <v>【50.7】</v>
      </c>
      <c r="EC6" s="65">
        <f>IF(EC8="-",NA(),EC8)</f>
        <v>87.8</v>
      </c>
      <c r="ED6" s="65">
        <f t="shared" ref="ED6:EL6" si="13">IF(ED8="-",NA(),ED8)</f>
        <v>82.2</v>
      </c>
      <c r="EE6" s="65">
        <f t="shared" si="13"/>
        <v>85.4</v>
      </c>
      <c r="EF6" s="65">
        <f t="shared" si="13"/>
        <v>87</v>
      </c>
      <c r="EG6" s="65">
        <f t="shared" si="13"/>
        <v>87.4</v>
      </c>
      <c r="EH6" s="65">
        <f t="shared" si="13"/>
        <v>64.2</v>
      </c>
      <c r="EI6" s="65">
        <f t="shared" si="13"/>
        <v>63.3</v>
      </c>
      <c r="EJ6" s="65">
        <f t="shared" si="13"/>
        <v>69.599999999999994</v>
      </c>
      <c r="EK6" s="65">
        <f t="shared" si="13"/>
        <v>69.2</v>
      </c>
      <c r="EL6" s="65">
        <f t="shared" si="13"/>
        <v>69.7</v>
      </c>
      <c r="EM6" s="65" t="str">
        <f>IF(EM8="-","【-】","【"&amp;SUBSTITUTE(TEXT(EM8,"#,##0.0"),"-","△")&amp;"】")</f>
        <v>【65.7】</v>
      </c>
      <c r="EN6" s="66">
        <f>IF(EN8="-",NA(),EN8)</f>
        <v>69452690</v>
      </c>
      <c r="EO6" s="66">
        <f t="shared" ref="EO6:EW6" si="14">IF(EO8="-",NA(),EO8)</f>
        <v>71945160</v>
      </c>
      <c r="EP6" s="66">
        <f t="shared" si="14"/>
        <v>75007180</v>
      </c>
      <c r="EQ6" s="66">
        <f t="shared" si="14"/>
        <v>75709340</v>
      </c>
      <c r="ER6" s="66">
        <f t="shared" si="14"/>
        <v>76691800</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174611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11</v>
      </c>
      <c r="R7" s="63" t="str">
        <f t="shared" si="15"/>
        <v>-</v>
      </c>
      <c r="S7" s="63" t="str">
        <f t="shared" si="15"/>
        <v>ド 透 I 未 訓 ガ</v>
      </c>
      <c r="T7" s="63" t="str">
        <f t="shared" si="15"/>
        <v>救 へ</v>
      </c>
      <c r="U7" s="64">
        <f>U8</f>
        <v>8723</v>
      </c>
      <c r="V7" s="64">
        <f>V8</f>
        <v>13090</v>
      </c>
      <c r="W7" s="63" t="str">
        <f>W8</f>
        <v>第１種該当</v>
      </c>
      <c r="X7" s="63" t="str">
        <f t="shared" si="15"/>
        <v>１０：１</v>
      </c>
      <c r="Y7" s="64">
        <f t="shared" si="15"/>
        <v>100</v>
      </c>
      <c r="Z7" s="64" t="str">
        <f t="shared" si="15"/>
        <v>-</v>
      </c>
      <c r="AA7" s="64" t="str">
        <f t="shared" si="15"/>
        <v>-</v>
      </c>
      <c r="AB7" s="64" t="str">
        <f t="shared" si="15"/>
        <v>-</v>
      </c>
      <c r="AC7" s="64" t="str">
        <f t="shared" si="15"/>
        <v>-</v>
      </c>
      <c r="AD7" s="64">
        <f t="shared" si="15"/>
        <v>100</v>
      </c>
      <c r="AE7" s="64">
        <f t="shared" si="15"/>
        <v>100</v>
      </c>
      <c r="AF7" s="64" t="str">
        <f t="shared" si="15"/>
        <v>-</v>
      </c>
      <c r="AG7" s="64">
        <f t="shared" si="15"/>
        <v>100</v>
      </c>
      <c r="AH7" s="65">
        <f>AH8</f>
        <v>117.5</v>
      </c>
      <c r="AI7" s="65">
        <f t="shared" ref="AI7:AQ7" si="16">AI8</f>
        <v>104.8</v>
      </c>
      <c r="AJ7" s="65">
        <f t="shared" si="16"/>
        <v>110.9</v>
      </c>
      <c r="AK7" s="65">
        <f t="shared" si="16"/>
        <v>113.9</v>
      </c>
      <c r="AL7" s="65">
        <f t="shared" si="16"/>
        <v>110.8</v>
      </c>
      <c r="AM7" s="65">
        <f t="shared" si="16"/>
        <v>97.1</v>
      </c>
      <c r="AN7" s="65">
        <f t="shared" si="16"/>
        <v>96.3</v>
      </c>
      <c r="AO7" s="65">
        <f t="shared" si="16"/>
        <v>96.9</v>
      </c>
      <c r="AP7" s="65">
        <f t="shared" si="16"/>
        <v>98.3</v>
      </c>
      <c r="AQ7" s="65">
        <f t="shared" si="16"/>
        <v>96.7</v>
      </c>
      <c r="AR7" s="65"/>
      <c r="AS7" s="65">
        <f>AS8</f>
        <v>93.7</v>
      </c>
      <c r="AT7" s="65">
        <f t="shared" ref="AT7:BB7" si="17">AT8</f>
        <v>93.8</v>
      </c>
      <c r="AU7" s="65">
        <f t="shared" si="17"/>
        <v>93.1</v>
      </c>
      <c r="AV7" s="65">
        <f t="shared" si="17"/>
        <v>98.2</v>
      </c>
      <c r="AW7" s="65">
        <f t="shared" si="17"/>
        <v>97.4</v>
      </c>
      <c r="AX7" s="65">
        <f t="shared" si="17"/>
        <v>87.7</v>
      </c>
      <c r="AY7" s="65">
        <f t="shared" si="17"/>
        <v>86.6</v>
      </c>
      <c r="AZ7" s="65">
        <f t="shared" si="17"/>
        <v>85.4</v>
      </c>
      <c r="BA7" s="65">
        <f t="shared" si="17"/>
        <v>85.3</v>
      </c>
      <c r="BB7" s="65">
        <f t="shared" si="17"/>
        <v>84.2</v>
      </c>
      <c r="BC7" s="65"/>
      <c r="BD7" s="65">
        <f>BD8</f>
        <v>7.5</v>
      </c>
      <c r="BE7" s="65" t="str">
        <f t="shared" ref="BE7:BM7" si="18">BE8</f>
        <v>該当数値なし</v>
      </c>
      <c r="BF7" s="65" t="str">
        <f t="shared" si="18"/>
        <v>該当数値なし</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83.8</v>
      </c>
      <c r="BP7" s="65">
        <f t="shared" ref="BP7:BX7" si="19">BP8</f>
        <v>88.8</v>
      </c>
      <c r="BQ7" s="65">
        <f t="shared" si="19"/>
        <v>86.5</v>
      </c>
      <c r="BR7" s="65">
        <f t="shared" si="19"/>
        <v>91.4</v>
      </c>
      <c r="BS7" s="65">
        <f t="shared" si="19"/>
        <v>92.3</v>
      </c>
      <c r="BT7" s="65">
        <f t="shared" si="19"/>
        <v>69</v>
      </c>
      <c r="BU7" s="65">
        <f t="shared" si="19"/>
        <v>68.5</v>
      </c>
      <c r="BV7" s="65">
        <f t="shared" si="19"/>
        <v>68.3</v>
      </c>
      <c r="BW7" s="65">
        <f t="shared" si="19"/>
        <v>67.900000000000006</v>
      </c>
      <c r="BX7" s="65">
        <f t="shared" si="19"/>
        <v>69.8</v>
      </c>
      <c r="BY7" s="65"/>
      <c r="BZ7" s="66">
        <f>BZ8</f>
        <v>32633</v>
      </c>
      <c r="CA7" s="66">
        <f t="shared" ref="CA7:CI7" si="20">CA8</f>
        <v>31712</v>
      </c>
      <c r="CB7" s="66">
        <f t="shared" si="20"/>
        <v>33609</v>
      </c>
      <c r="CC7" s="66">
        <f t="shared" si="20"/>
        <v>35438</v>
      </c>
      <c r="CD7" s="66">
        <f t="shared" si="20"/>
        <v>34524</v>
      </c>
      <c r="CE7" s="66">
        <f t="shared" si="20"/>
        <v>31111</v>
      </c>
      <c r="CF7" s="66">
        <f t="shared" si="20"/>
        <v>31585</v>
      </c>
      <c r="CG7" s="66">
        <f t="shared" si="20"/>
        <v>32431</v>
      </c>
      <c r="CH7" s="66">
        <f t="shared" si="20"/>
        <v>32532</v>
      </c>
      <c r="CI7" s="66">
        <f t="shared" si="20"/>
        <v>33492</v>
      </c>
      <c r="CJ7" s="65"/>
      <c r="CK7" s="66">
        <f>CK8</f>
        <v>7476</v>
      </c>
      <c r="CL7" s="66">
        <f t="shared" ref="CL7:CT7" si="21">CL8</f>
        <v>7316</v>
      </c>
      <c r="CM7" s="66">
        <f t="shared" si="21"/>
        <v>7551</v>
      </c>
      <c r="CN7" s="66">
        <f t="shared" si="21"/>
        <v>7862</v>
      </c>
      <c r="CO7" s="66">
        <f t="shared" si="21"/>
        <v>7965</v>
      </c>
      <c r="CP7" s="66">
        <f t="shared" si="21"/>
        <v>9205</v>
      </c>
      <c r="CQ7" s="66">
        <f t="shared" si="21"/>
        <v>9437</v>
      </c>
      <c r="CR7" s="66">
        <f t="shared" si="21"/>
        <v>9726</v>
      </c>
      <c r="CS7" s="66">
        <f t="shared" si="21"/>
        <v>10037</v>
      </c>
      <c r="CT7" s="66">
        <f t="shared" si="21"/>
        <v>9976</v>
      </c>
      <c r="CU7" s="65"/>
      <c r="CV7" s="65">
        <f>CV8</f>
        <v>59.2</v>
      </c>
      <c r="CW7" s="65">
        <f t="shared" ref="CW7:DE7" si="22">CW8</f>
        <v>60.2</v>
      </c>
      <c r="CX7" s="65">
        <f t="shared" si="22"/>
        <v>58.6</v>
      </c>
      <c r="CY7" s="65">
        <f t="shared" si="22"/>
        <v>55.6</v>
      </c>
      <c r="CZ7" s="65">
        <f t="shared" si="22"/>
        <v>56.5</v>
      </c>
      <c r="DA7" s="65">
        <f t="shared" si="22"/>
        <v>60.6</v>
      </c>
      <c r="DB7" s="65">
        <f t="shared" si="22"/>
        <v>61.2</v>
      </c>
      <c r="DC7" s="65">
        <f t="shared" si="22"/>
        <v>62.1</v>
      </c>
      <c r="DD7" s="65">
        <f t="shared" si="22"/>
        <v>62.5</v>
      </c>
      <c r="DE7" s="65">
        <f t="shared" si="22"/>
        <v>63.4</v>
      </c>
      <c r="DF7" s="65"/>
      <c r="DG7" s="65">
        <f>DG8</f>
        <v>19.2</v>
      </c>
      <c r="DH7" s="65">
        <f t="shared" ref="DH7:DP7" si="23">DH8</f>
        <v>18.399999999999999</v>
      </c>
      <c r="DI7" s="65">
        <f t="shared" si="23"/>
        <v>18</v>
      </c>
      <c r="DJ7" s="65">
        <f t="shared" si="23"/>
        <v>18.399999999999999</v>
      </c>
      <c r="DK7" s="65">
        <f t="shared" si="23"/>
        <v>19</v>
      </c>
      <c r="DL7" s="65">
        <f t="shared" si="23"/>
        <v>19.2</v>
      </c>
      <c r="DM7" s="65">
        <f t="shared" si="23"/>
        <v>19.3</v>
      </c>
      <c r="DN7" s="65">
        <f t="shared" si="23"/>
        <v>18.899999999999999</v>
      </c>
      <c r="DO7" s="65">
        <f t="shared" si="23"/>
        <v>19</v>
      </c>
      <c r="DP7" s="65">
        <f t="shared" si="23"/>
        <v>18.7</v>
      </c>
      <c r="DQ7" s="65"/>
      <c r="DR7" s="65">
        <f>DR8</f>
        <v>60.2</v>
      </c>
      <c r="DS7" s="65">
        <f t="shared" ref="DS7:EA7" si="24">DS8</f>
        <v>60</v>
      </c>
      <c r="DT7" s="65">
        <f t="shared" si="24"/>
        <v>60.4</v>
      </c>
      <c r="DU7" s="65">
        <f t="shared" si="24"/>
        <v>62.3</v>
      </c>
      <c r="DV7" s="65">
        <f t="shared" si="24"/>
        <v>63.7</v>
      </c>
      <c r="DW7" s="65">
        <f t="shared" si="24"/>
        <v>48.3</v>
      </c>
      <c r="DX7" s="65">
        <f t="shared" si="24"/>
        <v>48</v>
      </c>
      <c r="DY7" s="65">
        <f t="shared" si="24"/>
        <v>52.2</v>
      </c>
      <c r="DZ7" s="65">
        <f t="shared" si="24"/>
        <v>52.4</v>
      </c>
      <c r="EA7" s="65">
        <f t="shared" si="24"/>
        <v>52.5</v>
      </c>
      <c r="EB7" s="65"/>
      <c r="EC7" s="65">
        <f>EC8</f>
        <v>87.8</v>
      </c>
      <c r="ED7" s="65">
        <f t="shared" ref="ED7:EL7" si="25">ED8</f>
        <v>82.2</v>
      </c>
      <c r="EE7" s="65">
        <f t="shared" si="25"/>
        <v>85.4</v>
      </c>
      <c r="EF7" s="65">
        <f t="shared" si="25"/>
        <v>87</v>
      </c>
      <c r="EG7" s="65">
        <f t="shared" si="25"/>
        <v>87.4</v>
      </c>
      <c r="EH7" s="65">
        <f t="shared" si="25"/>
        <v>64.2</v>
      </c>
      <c r="EI7" s="65">
        <f t="shared" si="25"/>
        <v>63.3</v>
      </c>
      <c r="EJ7" s="65">
        <f t="shared" si="25"/>
        <v>69.599999999999994</v>
      </c>
      <c r="EK7" s="65">
        <f t="shared" si="25"/>
        <v>69.2</v>
      </c>
      <c r="EL7" s="65">
        <f t="shared" si="25"/>
        <v>69.7</v>
      </c>
      <c r="EM7" s="65"/>
      <c r="EN7" s="66">
        <f>EN8</f>
        <v>69452690</v>
      </c>
      <c r="EO7" s="66">
        <f t="shared" ref="EO7:EW7" si="26">EO8</f>
        <v>71945160</v>
      </c>
      <c r="EP7" s="66">
        <f t="shared" si="26"/>
        <v>75007180</v>
      </c>
      <c r="EQ7" s="66">
        <f t="shared" si="26"/>
        <v>75709340</v>
      </c>
      <c r="ER7" s="66">
        <f t="shared" si="26"/>
        <v>76691800</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174611</v>
      </c>
      <c r="D8" s="68">
        <v>46</v>
      </c>
      <c r="E8" s="68">
        <v>6</v>
      </c>
      <c r="F8" s="68">
        <v>0</v>
      </c>
      <c r="G8" s="68">
        <v>1</v>
      </c>
      <c r="H8" s="68" t="s">
        <v>123</v>
      </c>
      <c r="I8" s="68" t="s">
        <v>124</v>
      </c>
      <c r="J8" s="68" t="s">
        <v>125</v>
      </c>
      <c r="K8" s="68" t="s">
        <v>126</v>
      </c>
      <c r="L8" s="68" t="s">
        <v>127</v>
      </c>
      <c r="M8" s="68" t="s">
        <v>128</v>
      </c>
      <c r="N8" s="68" t="s">
        <v>129</v>
      </c>
      <c r="O8" s="68"/>
      <c r="P8" s="68" t="s">
        <v>130</v>
      </c>
      <c r="Q8" s="69">
        <v>11</v>
      </c>
      <c r="R8" s="68" t="s">
        <v>131</v>
      </c>
      <c r="S8" s="68" t="s">
        <v>132</v>
      </c>
      <c r="T8" s="68" t="s">
        <v>133</v>
      </c>
      <c r="U8" s="69">
        <v>8723</v>
      </c>
      <c r="V8" s="69">
        <v>13090</v>
      </c>
      <c r="W8" s="68" t="s">
        <v>134</v>
      </c>
      <c r="X8" s="70" t="s">
        <v>135</v>
      </c>
      <c r="Y8" s="69">
        <v>100</v>
      </c>
      <c r="Z8" s="69" t="s">
        <v>131</v>
      </c>
      <c r="AA8" s="69" t="s">
        <v>131</v>
      </c>
      <c r="AB8" s="69" t="s">
        <v>131</v>
      </c>
      <c r="AC8" s="69" t="s">
        <v>131</v>
      </c>
      <c r="AD8" s="69">
        <v>100</v>
      </c>
      <c r="AE8" s="69">
        <v>100</v>
      </c>
      <c r="AF8" s="69" t="s">
        <v>131</v>
      </c>
      <c r="AG8" s="69">
        <v>100</v>
      </c>
      <c r="AH8" s="71">
        <v>117.5</v>
      </c>
      <c r="AI8" s="71">
        <v>104.8</v>
      </c>
      <c r="AJ8" s="71">
        <v>110.9</v>
      </c>
      <c r="AK8" s="71">
        <v>113.9</v>
      </c>
      <c r="AL8" s="71">
        <v>110.8</v>
      </c>
      <c r="AM8" s="71">
        <v>97.1</v>
      </c>
      <c r="AN8" s="71">
        <v>96.3</v>
      </c>
      <c r="AO8" s="71">
        <v>96.9</v>
      </c>
      <c r="AP8" s="71">
        <v>98.3</v>
      </c>
      <c r="AQ8" s="71">
        <v>96.7</v>
      </c>
      <c r="AR8" s="71">
        <v>98.4</v>
      </c>
      <c r="AS8" s="71">
        <v>93.7</v>
      </c>
      <c r="AT8" s="71">
        <v>93.8</v>
      </c>
      <c r="AU8" s="71">
        <v>93.1</v>
      </c>
      <c r="AV8" s="71">
        <v>98.2</v>
      </c>
      <c r="AW8" s="71">
        <v>97.4</v>
      </c>
      <c r="AX8" s="71">
        <v>87.7</v>
      </c>
      <c r="AY8" s="71">
        <v>86.6</v>
      </c>
      <c r="AZ8" s="71">
        <v>85.4</v>
      </c>
      <c r="BA8" s="71">
        <v>85.3</v>
      </c>
      <c r="BB8" s="71">
        <v>84.2</v>
      </c>
      <c r="BC8" s="71">
        <v>89.5</v>
      </c>
      <c r="BD8" s="72">
        <v>7.5</v>
      </c>
      <c r="BE8" s="72" t="s">
        <v>136</v>
      </c>
      <c r="BF8" s="72" t="s">
        <v>136</v>
      </c>
      <c r="BG8" s="72" t="s">
        <v>136</v>
      </c>
      <c r="BH8" s="72" t="s">
        <v>136</v>
      </c>
      <c r="BI8" s="72">
        <v>117.7</v>
      </c>
      <c r="BJ8" s="72">
        <v>121</v>
      </c>
      <c r="BK8" s="72">
        <v>112.9</v>
      </c>
      <c r="BL8" s="72">
        <v>118.9</v>
      </c>
      <c r="BM8" s="72">
        <v>119.5</v>
      </c>
      <c r="BN8" s="72">
        <v>63.6</v>
      </c>
      <c r="BO8" s="71">
        <v>83.8</v>
      </c>
      <c r="BP8" s="71">
        <v>88.8</v>
      </c>
      <c r="BQ8" s="71">
        <v>86.5</v>
      </c>
      <c r="BR8" s="71">
        <v>91.4</v>
      </c>
      <c r="BS8" s="71">
        <v>92.3</v>
      </c>
      <c r="BT8" s="71">
        <v>69</v>
      </c>
      <c r="BU8" s="71">
        <v>68.5</v>
      </c>
      <c r="BV8" s="71">
        <v>68.3</v>
      </c>
      <c r="BW8" s="71">
        <v>67.900000000000006</v>
      </c>
      <c r="BX8" s="71">
        <v>69.8</v>
      </c>
      <c r="BY8" s="71">
        <v>74.2</v>
      </c>
      <c r="BZ8" s="72">
        <v>32633</v>
      </c>
      <c r="CA8" s="72">
        <v>31712</v>
      </c>
      <c r="CB8" s="72">
        <v>33609</v>
      </c>
      <c r="CC8" s="72">
        <v>35438</v>
      </c>
      <c r="CD8" s="72">
        <v>34524</v>
      </c>
      <c r="CE8" s="72">
        <v>31111</v>
      </c>
      <c r="CF8" s="72">
        <v>31585</v>
      </c>
      <c r="CG8" s="72">
        <v>32431</v>
      </c>
      <c r="CH8" s="72">
        <v>32532</v>
      </c>
      <c r="CI8" s="72">
        <v>33492</v>
      </c>
      <c r="CJ8" s="71">
        <v>49667</v>
      </c>
      <c r="CK8" s="72">
        <v>7476</v>
      </c>
      <c r="CL8" s="72">
        <v>7316</v>
      </c>
      <c r="CM8" s="72">
        <v>7551</v>
      </c>
      <c r="CN8" s="72">
        <v>7862</v>
      </c>
      <c r="CO8" s="72">
        <v>7965</v>
      </c>
      <c r="CP8" s="72">
        <v>9205</v>
      </c>
      <c r="CQ8" s="72">
        <v>9437</v>
      </c>
      <c r="CR8" s="72">
        <v>9726</v>
      </c>
      <c r="CS8" s="72">
        <v>10037</v>
      </c>
      <c r="CT8" s="72">
        <v>9976</v>
      </c>
      <c r="CU8" s="71">
        <v>13758</v>
      </c>
      <c r="CV8" s="72">
        <v>59.2</v>
      </c>
      <c r="CW8" s="72">
        <v>60.2</v>
      </c>
      <c r="CX8" s="72">
        <v>58.6</v>
      </c>
      <c r="CY8" s="72">
        <v>55.6</v>
      </c>
      <c r="CZ8" s="72">
        <v>56.5</v>
      </c>
      <c r="DA8" s="72">
        <v>60.6</v>
      </c>
      <c r="DB8" s="72">
        <v>61.2</v>
      </c>
      <c r="DC8" s="72">
        <v>62.1</v>
      </c>
      <c r="DD8" s="72">
        <v>62.5</v>
      </c>
      <c r="DE8" s="72">
        <v>63.4</v>
      </c>
      <c r="DF8" s="72">
        <v>55.2</v>
      </c>
      <c r="DG8" s="72">
        <v>19.2</v>
      </c>
      <c r="DH8" s="72">
        <v>18.399999999999999</v>
      </c>
      <c r="DI8" s="72">
        <v>18</v>
      </c>
      <c r="DJ8" s="72">
        <v>18.399999999999999</v>
      </c>
      <c r="DK8" s="72">
        <v>19</v>
      </c>
      <c r="DL8" s="72">
        <v>19.2</v>
      </c>
      <c r="DM8" s="72">
        <v>19.3</v>
      </c>
      <c r="DN8" s="72">
        <v>18.899999999999999</v>
      </c>
      <c r="DO8" s="72">
        <v>19</v>
      </c>
      <c r="DP8" s="72">
        <v>18.7</v>
      </c>
      <c r="DQ8" s="72">
        <v>24.1</v>
      </c>
      <c r="DR8" s="71">
        <v>60.2</v>
      </c>
      <c r="DS8" s="71">
        <v>60</v>
      </c>
      <c r="DT8" s="71">
        <v>60.4</v>
      </c>
      <c r="DU8" s="71">
        <v>62.3</v>
      </c>
      <c r="DV8" s="71">
        <v>63.7</v>
      </c>
      <c r="DW8" s="71">
        <v>48.3</v>
      </c>
      <c r="DX8" s="71">
        <v>48</v>
      </c>
      <c r="DY8" s="71">
        <v>52.2</v>
      </c>
      <c r="DZ8" s="71">
        <v>52.4</v>
      </c>
      <c r="EA8" s="71">
        <v>52.5</v>
      </c>
      <c r="EB8" s="71">
        <v>50.7</v>
      </c>
      <c r="EC8" s="71">
        <v>87.8</v>
      </c>
      <c r="ED8" s="71">
        <v>82.2</v>
      </c>
      <c r="EE8" s="71">
        <v>85.4</v>
      </c>
      <c r="EF8" s="71">
        <v>87</v>
      </c>
      <c r="EG8" s="71">
        <v>87.4</v>
      </c>
      <c r="EH8" s="71">
        <v>64.2</v>
      </c>
      <c r="EI8" s="71">
        <v>63.3</v>
      </c>
      <c r="EJ8" s="71">
        <v>69.599999999999994</v>
      </c>
      <c r="EK8" s="71">
        <v>69.2</v>
      </c>
      <c r="EL8" s="71">
        <v>69.7</v>
      </c>
      <c r="EM8" s="71">
        <v>65.7</v>
      </c>
      <c r="EN8" s="72">
        <v>69452690</v>
      </c>
      <c r="EO8" s="72">
        <v>71945160</v>
      </c>
      <c r="EP8" s="72">
        <v>75007180</v>
      </c>
      <c r="EQ8" s="72">
        <v>75709340</v>
      </c>
      <c r="ER8" s="72">
        <v>76691800</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瀬戸　章宏</cp:lastModifiedBy>
  <cp:lastPrinted>2018-10-03T03:07:36Z</cp:lastPrinted>
  <dcterms:created xsi:type="dcterms:W3CDTF">2018-06-14T04:21:47Z</dcterms:created>
  <dcterms:modified xsi:type="dcterms:W3CDTF">2018-11-07T01:32:49Z</dcterms:modified>
</cp:coreProperties>
</file>