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5685" yWindow="1740" windowWidth="14430" windowHeight="6480"/>
  </bookViews>
  <sheets>
    <sheet name="法非適用_水道事業" sheetId="4" r:id="rId1"/>
    <sheet name="データ" sheetId="5" state="hidden" r:id="rId2"/>
  </sheets>
  <calcPr calcId="145621" iterate="1" iterateCount="1" iterateDelta="1E-4"/>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<sst xmlns="http://schemas.openxmlformats.org/spreadsheetml/2006/main" count="237" uniqueCount="124">
  <si>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</si>
  <si>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</si>
  <si>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</si>
  <si>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</si>
  <si>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</si>
  <si>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</si>
  <si>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</si>
  <si>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</si>
  <si>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</si>
  <si>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</si>
  <si>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</si>
  <si>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</si>
  <si>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</si>
  <si>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</si>
  <si>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</si>
  <si>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</si>
  <si>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</si>
  <si>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</si>
  <si>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</si>
  <si>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</si>
  <si>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</si>
  <si>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</si>
  <si>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</si>
  <si>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</si>
  <si>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</si>
  <si>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</si>
  <si>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</si>
  <si>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</si>
  <si>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</si>
  <si>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</si>
  <si>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</si>
  <si>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</si>
  <si>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</si>
  <si>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</si>
  <si>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</si>
  <si>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</si>
  <si>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</si>
  <si>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</si>
  <si>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</si>
  <si>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</si>
  <si>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</si>
  <si>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</si>
  <si>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</si>
  <si>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</si>
  <si>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</si>
  <si>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</si>
  <si>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</si>
  <si>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</si>
  <si>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</si>
  <si>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</si>
  <si>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</si>
  <si>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</si>
  <si>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</si>
  <si>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</si>
  <si>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</si>
  <si>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</si>
  <si>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</si>
  <si>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</si>
  <si>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</si>
  <si>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</si>
  <si>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</si>
  <si>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</si>
  <si>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</si>
  <si>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</si>
  <si>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</si>
  <si>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</si>
  <si>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</si>
  <si>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</si>
  <si>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</si>
  <si>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</si>
  <si>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</si>
  <si>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</si>
  <si>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</si>
  <si>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</si>
  <si>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</si>
  <si>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</si>
  <si>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</si>
  <si>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</si>
  <si>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</si>
  <si>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</si>
  <si>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</si>
  <si>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</si>
  <si>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</si>
  <si>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</si>
  <si>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</si>
  <si>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</si>
  <si>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</si>
  <si>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</si>
  <si>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</si>
  <si>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</si>
  <si>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</si>
  <si>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</si>
  <si>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</si>
  <si>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</si>
  <si>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</si>
  <si>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</si>
  <si>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</si>
  <si>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</si>
  <si>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</si>
  <si>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</si>
  <si>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</si>
  <si>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</si>
  <si>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</si>
  <si>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</si>
  <si>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</si>
  <si>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</si>
  <si>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</si>
  <si>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</si>
  <si>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能登町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</si>
  <si>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</si>
  <si>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</si>
  <si>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</si>
  <si>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</si>
  <si>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</si>
  <si>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</si>
  <si>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</si>
  <si>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</si>
  <si>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</si>
  <si>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</si>
  <si>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</si>
  <si>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平成29年度に上水道と統合することにより、水道事業として今後の更新投資の計画を踏まえつつ経営の健全性及び効率性を確保していく必要がある。</t>
    <rPh sb="0" eb="2">
      <t>ヘイセイ</t>
    </rPh>
    <rPh sb="4" eb="5">
      <t>ネン</t>
    </rPh>
    <rPh sb="5" eb="6">
      <t>ド</t>
    </rPh>
    <rPh sb="7" eb="10">
      <t>ジョウスイドウ</t>
    </rPh>
    <rPh sb="11" eb="13">
      <t>トウゴウ</t>
    </rPh>
    <rPh sb="21" eb="23">
      <t>スイドウ</t>
    </rPh>
    <rPh sb="23" eb="25">
      <t>ジギョウ</t>
    </rPh>
    <rPh sb="28" eb="30">
      <t>コンゴ</t>
    </rPh>
    <rPh sb="31" eb="33">
      <t>コウシン</t>
    </rPh>
    <rPh sb="33" eb="35">
      <t>トウシ</t>
    </rPh>
    <rPh sb="36" eb="38">
      <t>ケイカク</t>
    </rPh>
    <rPh sb="39" eb="40">
      <t>フ</t>
    </rPh>
    <rPh sb="44" eb="46">
      <t>ケイエイ</t>
    </rPh>
    <rPh sb="47" eb="50">
      <t>ケンゼンセイ</t>
    </rPh>
    <rPh sb="50" eb="51">
      <t>オヨ</t>
    </rPh>
    <rPh sb="52" eb="55">
      <t>コウリツセイ</t>
    </rPh>
    <rPh sb="56" eb="58">
      <t>カクホ</t>
    </rPh>
    <rPh sb="62" eb="64">
      <t>ヒツヨウ</t>
    </rPh>
    <phoneticPr fontId="4"/>
  </si>
  <si>
    <t>非設置</t>
    <rPh sb="0" eb="1">
      <t>ヒ</t>
    </rPh>
    <rPh sb="1" eb="3">
      <t>セッチ</t>
    </rPh>
    <phoneticPr fontId="4"/>
  </si>
  <si>
    <t>①収益的収支比率については、地方債償還金の減少により徐々に改善してきた。
④企業債残高対給水収益比率では、建設投資資金を企業債に多く依存していることから、類似団体平均より高い。
⑤料金回収率は類似団体平均より低いものの、繰出金は基準内（主に高料金対策に要する経費）で経営を維持している。
⑥給水原価は建設投資に係る地方債償還金の高止まりにより、類似団体より高額であるが、有収率の改善に加え地方債償還金の減少により低くなってきている。
⑦施設利用率については給水人口の減少に伴い低下してきている。
⑧有収率は近年の管路更新により改善してきた。</t>
    <rPh sb="1" eb="4">
      <t>シュウエキテキ</t>
    </rPh>
    <rPh sb="4" eb="6">
      <t>シュウシ</t>
    </rPh>
    <rPh sb="6" eb="8">
      <t>ヒリツ</t>
    </rPh>
    <rPh sb="14" eb="16">
      <t>チホウ</t>
    </rPh>
    <rPh sb="16" eb="17">
      <t>サイ</t>
    </rPh>
    <rPh sb="17" eb="19">
      <t>ショウカン</t>
    </rPh>
    <rPh sb="19" eb="20">
      <t>キン</t>
    </rPh>
    <rPh sb="21" eb="23">
      <t>ゲンショウ</t>
    </rPh>
    <rPh sb="26" eb="28">
      <t>ジョジョ</t>
    </rPh>
    <rPh sb="29" eb="31">
      <t>カイゼン</t>
    </rPh>
    <rPh sb="38" eb="40">
      <t>キギョウ</t>
    </rPh>
    <rPh sb="40" eb="41">
      <t>サイ</t>
    </rPh>
    <rPh sb="41" eb="43">
      <t>ザンダカ</t>
    </rPh>
    <rPh sb="43" eb="44">
      <t>タイ</t>
    </rPh>
    <rPh sb="44" eb="46">
      <t>キュウスイ</t>
    </rPh>
    <rPh sb="46" eb="48">
      <t>シュウエキ</t>
    </rPh>
    <rPh sb="48" eb="50">
      <t>ヒリツ</t>
    </rPh>
    <rPh sb="53" eb="55">
      <t>ケンセツ</t>
    </rPh>
    <rPh sb="55" eb="57">
      <t>トウシ</t>
    </rPh>
    <rPh sb="57" eb="59">
      <t>シキン</t>
    </rPh>
    <rPh sb="60" eb="62">
      <t>キギョウ</t>
    </rPh>
    <rPh sb="62" eb="63">
      <t>サイ</t>
    </rPh>
    <rPh sb="64" eb="65">
      <t>オオ</t>
    </rPh>
    <rPh sb="66" eb="68">
      <t>イゾン</t>
    </rPh>
    <rPh sb="81" eb="83">
      <t>ヘイキン</t>
    </rPh>
    <rPh sb="90" eb="92">
      <t>リョウキン</t>
    </rPh>
    <rPh sb="92" eb="94">
      <t>カイシュウ</t>
    </rPh>
    <rPh sb="94" eb="95">
      <t>リツ</t>
    </rPh>
    <rPh sb="96" eb="98">
      <t>ルイジ</t>
    </rPh>
    <rPh sb="98" eb="100">
      <t>ダンタイ</t>
    </rPh>
    <rPh sb="100" eb="102">
      <t>ヘイキン</t>
    </rPh>
    <rPh sb="104" eb="105">
      <t>ヒク</t>
    </rPh>
    <rPh sb="110" eb="112">
      <t>クリダ</t>
    </rPh>
    <rPh sb="112" eb="113">
      <t>キン</t>
    </rPh>
    <rPh sb="114" eb="117">
      <t>キジュンナイ</t>
    </rPh>
    <rPh sb="118" eb="119">
      <t>オモ</t>
    </rPh>
    <rPh sb="120" eb="123">
      <t>コウリョウキン</t>
    </rPh>
    <rPh sb="123" eb="125">
      <t>タイサク</t>
    </rPh>
    <rPh sb="126" eb="127">
      <t>ヨウ</t>
    </rPh>
    <rPh sb="129" eb="131">
      <t>ケイヒ</t>
    </rPh>
    <rPh sb="133" eb="135">
      <t>ケイエイ</t>
    </rPh>
    <rPh sb="136" eb="138">
      <t>イジ</t>
    </rPh>
    <rPh sb="145" eb="147">
      <t>キュウスイ</t>
    </rPh>
    <rPh sb="147" eb="149">
      <t>ゲンカ</t>
    </rPh>
    <rPh sb="150" eb="152">
      <t>ケンセツ</t>
    </rPh>
    <rPh sb="152" eb="154">
      <t>トウシ</t>
    </rPh>
    <rPh sb="155" eb="156">
      <t>カカ</t>
    </rPh>
    <rPh sb="157" eb="160">
      <t>チホウサイ</t>
    </rPh>
    <rPh sb="160" eb="162">
      <t>ショウカン</t>
    </rPh>
    <rPh sb="162" eb="163">
      <t>キン</t>
    </rPh>
    <rPh sb="164" eb="166">
      <t>タカド</t>
    </rPh>
    <rPh sb="172" eb="174">
      <t>ルイジ</t>
    </rPh>
    <rPh sb="174" eb="176">
      <t>ダンタイ</t>
    </rPh>
    <rPh sb="178" eb="180">
      <t>コウガク</t>
    </rPh>
    <rPh sb="185" eb="188">
      <t>ユウシュウリツ</t>
    </rPh>
    <rPh sb="189" eb="191">
      <t>カイゼン</t>
    </rPh>
    <rPh sb="192" eb="193">
      <t>クワ</t>
    </rPh>
    <rPh sb="194" eb="196">
      <t>チホウ</t>
    </rPh>
    <rPh sb="196" eb="197">
      <t>サイ</t>
    </rPh>
    <rPh sb="197" eb="199">
      <t>ショウカン</t>
    </rPh>
    <rPh sb="199" eb="200">
      <t>キン</t>
    </rPh>
    <rPh sb="201" eb="203">
      <t>ゲンショウ</t>
    </rPh>
    <rPh sb="206" eb="207">
      <t>ヒク</t>
    </rPh>
    <rPh sb="218" eb="220">
      <t>シセツ</t>
    </rPh>
    <rPh sb="220" eb="222">
      <t>リヨウ</t>
    </rPh>
    <rPh sb="222" eb="223">
      <t>リツ</t>
    </rPh>
    <rPh sb="228" eb="230">
      <t>キュウスイ</t>
    </rPh>
    <rPh sb="230" eb="232">
      <t>ジンコウ</t>
    </rPh>
    <rPh sb="233" eb="235">
      <t>ゲンショウ</t>
    </rPh>
    <rPh sb="236" eb="237">
      <t>トモナ</t>
    </rPh>
    <rPh sb="238" eb="240">
      <t>テイカ</t>
    </rPh>
    <rPh sb="249" eb="252">
      <t>ユウシュウリツ</t>
    </rPh>
    <rPh sb="253" eb="255">
      <t>キンネン</t>
    </rPh>
    <rPh sb="256" eb="258">
      <t>カンロ</t>
    </rPh>
    <rPh sb="258" eb="260">
      <t>コウシン</t>
    </rPh>
    <rPh sb="263" eb="265">
      <t>カイゼン</t>
    </rPh>
    <phoneticPr fontId="4"/>
  </si>
  <si>
    <t>③管路更新率は上水道との統合に向けた国庫補助事業の実施により類似団体平均に比して高い状況にあったが、平成28年度はその統合前最終年度であり早急にすべき管路更新は平成27年度までにほぼ完了しており低くなっている。</t>
    <rPh sb="1" eb="3">
      <t>カンロ</t>
    </rPh>
    <rPh sb="3" eb="5">
      <t>コウシン</t>
    </rPh>
    <rPh sb="5" eb="6">
      <t>リツ</t>
    </rPh>
    <rPh sb="7" eb="10">
      <t>ジョウスイドウ</t>
    </rPh>
    <rPh sb="12" eb="14">
      <t>トウゴウ</t>
    </rPh>
    <rPh sb="15" eb="16">
      <t>ム</t>
    </rPh>
    <rPh sb="18" eb="20">
      <t>コッコ</t>
    </rPh>
    <rPh sb="20" eb="22">
      <t>ホジョ</t>
    </rPh>
    <rPh sb="22" eb="24">
      <t>ジギョウ</t>
    </rPh>
    <rPh sb="25" eb="27">
      <t>ジッシ</t>
    </rPh>
    <rPh sb="30" eb="32">
      <t>ルイジ</t>
    </rPh>
    <rPh sb="32" eb="34">
      <t>ダンタイ</t>
    </rPh>
    <rPh sb="34" eb="36">
      <t>ヘイキン</t>
    </rPh>
    <rPh sb="37" eb="38">
      <t>ヒ</t>
    </rPh>
    <rPh sb="40" eb="41">
      <t>タカ</t>
    </rPh>
    <rPh sb="42" eb="44">
      <t>ジョウキョウ</t>
    </rPh>
    <rPh sb="50" eb="52">
      <t>ヘイセイ</t>
    </rPh>
    <rPh sb="54" eb="55">
      <t>ネン</t>
    </rPh>
    <rPh sb="55" eb="56">
      <t>ド</t>
    </rPh>
    <rPh sb="59" eb="61">
      <t>トウゴウ</t>
    </rPh>
    <rPh sb="61" eb="62">
      <t>マエ</t>
    </rPh>
    <rPh sb="62" eb="64">
      <t>サイシュウ</t>
    </rPh>
    <rPh sb="64" eb="66">
      <t>ネンド</t>
    </rPh>
    <rPh sb="69" eb="71">
      <t>サッキュウ</t>
    </rPh>
    <rPh sb="75" eb="77">
      <t>カンロ</t>
    </rPh>
    <rPh sb="77" eb="79">
      <t>コウシン</t>
    </rPh>
    <rPh sb="91" eb="93">
      <t>カンリョウ</t>
    </rPh>
    <rPh sb="97" eb="98">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</si>
</sst>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c:v>
                </c:pt>
                <c:pt idx="1">
                  <c:v>6.9</c:v>
                </c:pt>
                <c:pt idx="2">
                  <c:v>3.05</c:v>
                </c:pt>
                <c:pt idx="3">
                  <c:v>3.27</c:v>
                </c:pt>
                <c:pt idx="4">
                  <c:v>0.37</c:v>
                </c:pt>
              </c:numCache>
            </c:numRef>
          </c:val>
        </c:ser>
        <c:dLbls>
          <c:showLegendKey val="0"/>
          <c:showVal val="0"/>
          <c:showCatName val="0"/>
          <c:showSerName val="0"/>
          <c:showPercent val="0"/>
          <c:showBubbleSize val="0"/>
        </c:dLbls>
        <c:gapWidth val="150"/>
        <c:axId val="167822848"/>
        <c:axId val="1678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67822848"/>
        <c:axId val="167824768"/>
      </c:lineChart>
      <c:dateAx>
        <c:axId val="167822848"/>
        <c:scaling>
          <c:orientation val="minMax"/>
        </c:scaling>
        <c:delete val="1"/>
        <c:axPos val="b"/>
        <c:numFmt formatCode="ge" sourceLinked="1"/>
        <c:majorTickMark val="none"/>
        <c:minorTickMark val="none"/>
        <c:tickLblPos val="none"/>
        <c:crossAx val="167824768"/>
        <c:crosses val="autoZero"/>
        <c:auto val="1"/>
        <c:lblOffset val="100"/>
        <c:baseTimeUnit val="years"/>
      </c:dateAx>
      <c:valAx>
        <c:axId val="1678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57.77</c:v>
                </c:pt>
                <c:pt idx="1">
                  <c:v>54.16</c:v>
                </c:pt>
                <c:pt idx="2">
                  <c:v>53.73</c:v>
                </c:pt>
                <c:pt idx="3">
                  <c:v>48.14</c:v>
                </c:pt>
                <c:pt idx="4">
                  <c:v>51.15</c:v>
                </c:pt>
              </c:numCache>
            </c:numRef>
          </c:val>
        </c:ser>
        <c:dLbls>
          <c:showLegendKey val="0"/>
          <c:showVal val="0"/>
          <c:showCatName val="0"/>
          <c:showSerName val="0"/>
          <c:showPercent val="0"/>
          <c:showBubbleSize val="0"/>
        </c:dLbls>
        <c:gapWidth val="150"/>
        <c:axId val="176957312"/>
        <c:axId val="1769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76957312"/>
        <c:axId val="176959488"/>
      </c:lineChart>
      <c:dateAx>
        <c:axId val="176957312"/>
        <c:scaling>
          <c:orientation val="minMax"/>
        </c:scaling>
        <c:delete val="1"/>
        <c:axPos val="b"/>
        <c:numFmt formatCode="ge" sourceLinked="1"/>
        <c:majorTickMark val="none"/>
        <c:minorTickMark val="none"/>
        <c:tickLblPos val="none"/>
        <c:crossAx val="176959488"/>
        <c:crosses val="autoZero"/>
        <c:auto val="1"/>
        <c:lblOffset val="100"/>
        <c:baseTimeUnit val="years"/>
      </c:dateAx>
      <c:valAx>
        <c:axId val="1769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69.040000000000006</c:v>
                </c:pt>
                <c:pt idx="1">
                  <c:v>71.48</c:v>
                </c:pt>
                <c:pt idx="2">
                  <c:v>70.599999999999994</c:v>
                </c:pt>
                <c:pt idx="3">
                  <c:v>77.58</c:v>
                </c:pt>
                <c:pt idx="4">
                  <c:v>80.099999999999994</c:v>
                </c:pt>
              </c:numCache>
            </c:numRef>
          </c:val>
        </c:ser>
        <c:dLbls>
          <c:showLegendKey val="0"/>
          <c:showVal val="0"/>
          <c:showCatName val="0"/>
          <c:showSerName val="0"/>
          <c:showPercent val="0"/>
          <c:showBubbleSize val="0"/>
        </c:dLbls>
        <c:gapWidth val="150"/>
        <c:axId val="176981504"/>
        <c:axId val="1769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76981504"/>
        <c:axId val="176983424"/>
      </c:lineChart>
      <c:dateAx>
        <c:axId val="176981504"/>
        <c:scaling>
          <c:orientation val="minMax"/>
        </c:scaling>
        <c:delete val="1"/>
        <c:axPos val="b"/>
        <c:numFmt formatCode="ge" sourceLinked="1"/>
        <c:majorTickMark val="none"/>
        <c:minorTickMark val="none"/>
        <c:tickLblPos val="none"/>
        <c:crossAx val="176983424"/>
        <c:crosses val="autoZero"/>
        <c:auto val="1"/>
        <c:lblOffset val="100"/>
        <c:baseTimeUnit val="years"/>
      </c:dateAx>
      <c:valAx>
        <c:axId val="176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c:v>
                </c:pt>
                <c:pt idx="1">
                  <c:v>71.63</c:v>
                </c:pt>
                <c:pt idx="2">
                  <c:v>73.2</c:v>
                </c:pt>
                <c:pt idx="3">
                  <c:v>74.98</c:v>
                </c:pt>
                <c:pt idx="4">
                  <c:v>76.319999999999993</c:v>
                </c:pt>
              </c:numCache>
            </c:numRef>
          </c:val>
        </c:ser>
        <c:dLbls>
          <c:showLegendKey val="0"/>
          <c:showVal val="0"/>
          <c:showCatName val="0"/>
          <c:showSerName val="0"/>
          <c:showPercent val="0"/>
          <c:showBubbleSize val="0"/>
        </c:dLbls>
        <c:gapWidth val="150"/>
        <c:axId val="169895040"/>
        <c:axId val="1698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69895040"/>
        <c:axId val="169896960"/>
      </c:lineChart>
      <c:dateAx>
        <c:axId val="169895040"/>
        <c:scaling>
          <c:orientation val="minMax"/>
        </c:scaling>
        <c:delete val="1"/>
        <c:axPos val="b"/>
        <c:numFmt formatCode="ge" sourceLinked="1"/>
        <c:majorTickMark val="none"/>
        <c:minorTickMark val="none"/>
        <c:tickLblPos val="none"/>
        <c:crossAx val="169896960"/>
        <c:crosses val="autoZero"/>
        <c:auto val="1"/>
        <c:lblOffset val="100"/>
        <c:baseTimeUnit val="years"/>
      </c:dateAx>
      <c:valAx>
        <c:axId val="1698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931520"/>
        <c:axId val="1699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931520"/>
        <c:axId val="169933440"/>
      </c:lineChart>
      <c:dateAx>
        <c:axId val="169931520"/>
        <c:scaling>
          <c:orientation val="minMax"/>
        </c:scaling>
        <c:delete val="1"/>
        <c:axPos val="b"/>
        <c:numFmt formatCode="ge" sourceLinked="1"/>
        <c:majorTickMark val="none"/>
        <c:minorTickMark val="none"/>
        <c:tickLblPos val="none"/>
        <c:crossAx val="169933440"/>
        <c:crosses val="autoZero"/>
        <c:auto val="1"/>
        <c:lblOffset val="100"/>
        <c:baseTimeUnit val="years"/>
      </c:dateAx>
      <c:valAx>
        <c:axId val="1699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668800"/>
        <c:axId val="1726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668800"/>
        <c:axId val="172679168"/>
      </c:lineChart>
      <c:dateAx>
        <c:axId val="172668800"/>
        <c:scaling>
          <c:orientation val="minMax"/>
        </c:scaling>
        <c:delete val="1"/>
        <c:axPos val="b"/>
        <c:numFmt formatCode="ge" sourceLinked="1"/>
        <c:majorTickMark val="none"/>
        <c:minorTickMark val="none"/>
        <c:tickLblPos val="none"/>
        <c:crossAx val="172679168"/>
        <c:crosses val="autoZero"/>
        <c:auto val="1"/>
        <c:lblOffset val="100"/>
        <c:baseTimeUnit val="years"/>
      </c:dateAx>
      <c:valAx>
        <c:axId val="1726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695552"/>
        <c:axId val="176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695552"/>
        <c:axId val="176705920"/>
      </c:lineChart>
      <c:dateAx>
        <c:axId val="176695552"/>
        <c:scaling>
          <c:orientation val="minMax"/>
        </c:scaling>
        <c:delete val="1"/>
        <c:axPos val="b"/>
        <c:numFmt formatCode="ge" sourceLinked="1"/>
        <c:majorTickMark val="none"/>
        <c:minorTickMark val="none"/>
        <c:tickLblPos val="none"/>
        <c:crossAx val="176705920"/>
        <c:crosses val="autoZero"/>
        <c:auto val="1"/>
        <c:lblOffset val="100"/>
        <c:baseTimeUnit val="years"/>
      </c:dateAx>
      <c:valAx>
        <c:axId val="176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738304"/>
        <c:axId val="1767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738304"/>
        <c:axId val="176740224"/>
      </c:lineChart>
      <c:dateAx>
        <c:axId val="176738304"/>
        <c:scaling>
          <c:orientation val="minMax"/>
        </c:scaling>
        <c:delete val="1"/>
        <c:axPos val="b"/>
        <c:numFmt formatCode="ge" sourceLinked="1"/>
        <c:majorTickMark val="none"/>
        <c:minorTickMark val="none"/>
        <c:tickLblPos val="none"/>
        <c:crossAx val="176740224"/>
        <c:crosses val="autoZero"/>
        <c:auto val="1"/>
        <c:lblOffset val="100"/>
        <c:baseTimeUnit val="years"/>
      </c:dateAx>
      <c:valAx>
        <c:axId val="1767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1703.7</c:v>
                </c:pt>
                <c:pt idx="1">
                  <c:v>1726.81</c:v>
                </c:pt>
                <c:pt idx="2">
                  <c:v>1847.95</c:v>
                </c:pt>
                <c:pt idx="3">
                  <c:v>1898.27</c:v>
                </c:pt>
                <c:pt idx="4">
                  <c:v>1956.22</c:v>
                </c:pt>
              </c:numCache>
            </c:numRef>
          </c:val>
        </c:ser>
        <c:dLbls>
          <c:showLegendKey val="0"/>
          <c:showVal val="0"/>
          <c:showCatName val="0"/>
          <c:showSerName val="0"/>
          <c:showPercent val="0"/>
          <c:showBubbleSize val="0"/>
        </c:dLbls>
        <c:gapWidth val="150"/>
        <c:axId val="176749952"/>
        <c:axId val="1767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76749952"/>
        <c:axId val="176776704"/>
      </c:lineChart>
      <c:dateAx>
        <c:axId val="176749952"/>
        <c:scaling>
          <c:orientation val="minMax"/>
        </c:scaling>
        <c:delete val="1"/>
        <c:axPos val="b"/>
        <c:numFmt formatCode="ge" sourceLinked="1"/>
        <c:majorTickMark val="none"/>
        <c:minorTickMark val="none"/>
        <c:tickLblPos val="none"/>
        <c:crossAx val="176776704"/>
        <c:crosses val="autoZero"/>
        <c:auto val="1"/>
        <c:lblOffset val="100"/>
        <c:baseTimeUnit val="years"/>
      </c:dateAx>
      <c:valAx>
        <c:axId val="176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43.56</c:v>
                </c:pt>
                <c:pt idx="1">
                  <c:v>44.04</c:v>
                </c:pt>
                <c:pt idx="2">
                  <c:v>42.08</c:v>
                </c:pt>
                <c:pt idx="3">
                  <c:v>46.75</c:v>
                </c:pt>
                <c:pt idx="4">
                  <c:v>49.63</c:v>
                </c:pt>
              </c:numCache>
            </c:numRef>
          </c:val>
        </c:ser>
        <c:dLbls>
          <c:showLegendKey val="0"/>
          <c:showVal val="0"/>
          <c:showCatName val="0"/>
          <c:showSerName val="0"/>
          <c:showPercent val="0"/>
          <c:showBubbleSize val="0"/>
        </c:dLbls>
        <c:gapWidth val="150"/>
        <c:axId val="176811008"/>
        <c:axId val="1768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76811008"/>
        <c:axId val="176882816"/>
      </c:lineChart>
      <c:dateAx>
        <c:axId val="176811008"/>
        <c:scaling>
          <c:orientation val="minMax"/>
        </c:scaling>
        <c:delete val="1"/>
        <c:axPos val="b"/>
        <c:numFmt formatCode="ge" sourceLinked="1"/>
        <c:majorTickMark val="none"/>
        <c:minorTickMark val="none"/>
        <c:tickLblPos val="none"/>
        <c:crossAx val="176882816"/>
        <c:crosses val="autoZero"/>
        <c:auto val="1"/>
        <c:lblOffset val="100"/>
        <c:baseTimeUnit val="years"/>
      </c:dateAx>
      <c:valAx>
        <c:axId val="1768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579.83000000000004</c:v>
                </c:pt>
                <c:pt idx="1">
                  <c:v>603.59</c:v>
                </c:pt>
                <c:pt idx="2">
                  <c:v>608.83000000000004</c:v>
                </c:pt>
                <c:pt idx="3">
                  <c:v>548.42999999999995</c:v>
                </c:pt>
                <c:pt idx="4">
                  <c:v>516.24</c:v>
                </c:pt>
              </c:numCache>
            </c:numRef>
          </c:val>
        </c:ser>
        <c:dLbls>
          <c:showLegendKey val="0"/>
          <c:showVal val="0"/>
          <c:showCatName val="0"/>
          <c:showSerName val="0"/>
          <c:showPercent val="0"/>
          <c:showBubbleSize val="0"/>
        </c:dLbls>
        <c:gapWidth val="150"/>
        <c:axId val="176908544"/>
        <c:axId val="1769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76908544"/>
        <c:axId val="176923008"/>
      </c:lineChart>
      <c:dateAx>
        <c:axId val="176908544"/>
        <c:scaling>
          <c:orientation val="minMax"/>
        </c:scaling>
        <c:delete val="1"/>
        <c:axPos val="b"/>
        <c:numFmt formatCode="ge" sourceLinked="1"/>
        <c:majorTickMark val="none"/>
        <c:minorTickMark val="none"/>
        <c:tickLblPos val="none"/>
        <c:crossAx val="176923008"/>
        <c:crosses val="autoZero"/>
        <c:auto val="1"/>
        <c:lblOffset val="100"/>
        <c:baseTimeUnit val="years"/>
      </c:dateAx>
      <c:valAx>
        <c:axId val="1769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5"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石川県　能登町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121</v>
      </c>
      <c r="AE8" s="50"/>
      <c r="AF8" s="50"/>
      <c r="AG8" s="50"/>
      <c r="AH8" s="50"/>
      <c r="AI8" s="50"/>
      <c r="AJ8" s="50"/>
      <c r="AK8" s="2"/>
      <c r="AL8" s="51">
        <f>データ!$R$6</f>
        <v>18287</v>
      </c>
      <c r="AM8" s="51"/>
      <c r="AN8" s="51"/>
      <c r="AO8" s="51"/>
      <c r="AP8" s="51"/>
      <c r="AQ8" s="51"/>
      <c r="AR8" s="51"/>
      <c r="AS8" s="51"/>
      <c r="AT8" s="46">
        <f>データ!$S$6</f>
        <v>273.27</v>
      </c>
      <c r="AU8" s="46"/>
      <c r="AV8" s="46"/>
      <c r="AW8" s="46"/>
      <c r="AX8" s="46"/>
      <c r="AY8" s="46"/>
      <c r="AZ8" s="46"/>
      <c r="BA8" s="46"/>
      <c r="BB8" s="46">
        <f>データ!$T$6</f>
        <v>66.92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18.89</v>
      </c>
      <c r="Q10" s="46"/>
      <c r="R10" s="46"/>
      <c r="S10" s="46"/>
      <c r="T10" s="46"/>
      <c r="U10" s="46"/>
      <c r="V10" s="46"/>
      <c r="W10" s="51">
        <f>データ!$Q$6</f>
        <v>4870</v>
      </c>
      <c r="X10" s="51"/>
      <c r="Y10" s="51"/>
      <c r="Z10" s="51"/>
      <c r="AA10" s="51"/>
      <c r="AB10" s="51"/>
      <c r="AC10" s="51"/>
      <c r="AD10" s="2"/>
      <c r="AE10" s="2"/>
      <c r="AF10" s="2"/>
      <c r="AG10" s="2"/>
      <c r="AH10" s="2"/>
      <c r="AI10" s="2"/>
      <c r="AJ10" s="2"/>
      <c r="AK10" s="2"/>
      <c r="AL10" s="51">
        <f>データ!$U$6</f>
        <v>3412</v>
      </c>
      <c r="AM10" s="51"/>
      <c r="AN10" s="51"/>
      <c r="AO10" s="51"/>
      <c r="AP10" s="51"/>
      <c r="AQ10" s="51"/>
      <c r="AR10" s="51"/>
      <c r="AS10" s="51"/>
      <c r="AT10" s="46">
        <f>データ!$V$6</f>
        <v>86.25</v>
      </c>
      <c r="AU10" s="46"/>
      <c r="AV10" s="46"/>
      <c r="AW10" s="46"/>
      <c r="AX10" s="46"/>
      <c r="AY10" s="46"/>
      <c r="AZ10" s="46"/>
      <c r="BA10" s="46"/>
      <c r="BB10" s="46">
        <f>データ!$W$6</f>
        <v>39.56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123</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174637</v>
      </c>
      <c r="D6" s="34">
        <f t="shared" si="3"/>
        <v>47</v>
      </c>
      <c r="E6" s="34">
        <f t="shared" si="3"/>
        <v>1</v>
      </c>
      <c r="F6" s="34">
        <f t="shared" si="3"/>
        <v>0</v>
      </c>
      <c r="G6" s="34">
        <f t="shared" si="3"/>
        <v>0</v>
      </c>
      <c r="H6" s="34" t="str">
        <f t="shared" si="3"/>
        <v>石川県　能登町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18.89</v>
      </c>
      <c r="Q6" s="35">
        <f t="shared" si="3"/>
        <v>4870</v>
      </c>
      <c r="R6" s="35">
        <f t="shared" si="3"/>
        <v>18287</v>
      </c>
      <c r="S6" s="35">
        <f t="shared" si="3"/>
        <v>273.27</v>
      </c>
      <c r="T6" s="35">
        <f t="shared" si="3"/>
        <v>66.92</v>
      </c>
      <c r="U6" s="35">
        <f t="shared" si="3"/>
        <v>3412</v>
      </c>
      <c r="V6" s="35">
        <f t="shared" si="3"/>
        <v>86.25</v>
      </c>
      <c r="W6" s="35">
        <f t="shared" si="3"/>
        <v>39.56</v>
      </c>
      <c r="X6" s="36">
        <f>IF(X7="",NA(),X7)</f>
        <v>69</v>
      </c>
      <c r="Y6" s="36">
        <f t="shared" ref="Y6:AG6" si="4">IF(Y7="",NA(),Y7)</f>
        <v>71.63</v>
      </c>
      <c r="Z6" s="36">
        <f t="shared" si="4"/>
        <v>73.2</v>
      </c>
      <c r="AA6" s="36">
        <f t="shared" si="4"/>
        <v>74.98</v>
      </c>
      <c r="AB6" s="36">
        <f t="shared" si="4"/>
        <v>76.319999999999993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1703.7</v>
      </c>
      <c r="BF6" s="36">
        <f t="shared" ref="BF6:BN6" si="7">IF(BF7="",NA(),BF7)</f>
        <v>1726.81</v>
      </c>
      <c r="BG6" s="36">
        <f t="shared" si="7"/>
        <v>1847.95</v>
      </c>
      <c r="BH6" s="36">
        <f t="shared" si="7"/>
        <v>1898.27</v>
      </c>
      <c r="BI6" s="36">
        <f t="shared" si="7"/>
        <v>1956.22</v>
      </c>
      <c r="BJ6" s="36">
        <f t="shared" si="7"/>
        <v>1108.26</v>
      </c>
      <c r="BK6" s="36">
        <f t="shared" si="7"/>
        <v>1113.76</v>
      </c>
      <c r="BL6" s="36">
        <f t="shared" si="7"/>
        <v>1125.69</v>
      </c>
      <c r="BM6" s="36">
        <f t="shared" si="7"/>
        <v>1134.67</v>
      </c>
      <c r="BN6" s="36">
        <f t="shared" si="7"/>
        <v>1144.79</v>
      </c>
      <c r="BO6" s="35" t="str">
        <f>IF(BO7="","",IF(BO7="-","【-】","【"&amp;SUBSTITUTE(TEXT(BO7,"#,##0.00"),"-","△")&amp;"】"))</f>
        <v>【1,280.76】</v>
      </c>
      <c r="BP6" s="36">
        <f>IF(BP7="",NA(),BP7)</f>
        <v>43.56</v>
      </c>
      <c r="BQ6" s="36">
        <f t="shared" ref="BQ6:BY6" si="8">IF(BQ7="",NA(),BQ7)</f>
        <v>44.04</v>
      </c>
      <c r="BR6" s="36">
        <f t="shared" si="8"/>
        <v>42.08</v>
      </c>
      <c r="BS6" s="36">
        <f t="shared" si="8"/>
        <v>46.75</v>
      </c>
      <c r="BT6" s="36">
        <f t="shared" si="8"/>
        <v>49.63</v>
      </c>
      <c r="BU6" s="36">
        <f t="shared" si="8"/>
        <v>19.77</v>
      </c>
      <c r="BV6" s="36">
        <f t="shared" si="8"/>
        <v>34.25</v>
      </c>
      <c r="BW6" s="36">
        <f t="shared" si="8"/>
        <v>46.48</v>
      </c>
      <c r="BX6" s="36">
        <f t="shared" si="8"/>
        <v>40.6</v>
      </c>
      <c r="BY6" s="36">
        <f t="shared" si="8"/>
        <v>56.04</v>
      </c>
      <c r="BZ6" s="35" t="str">
        <f>IF(BZ7="","",IF(BZ7="-","【-】","【"&amp;SUBSTITUTE(TEXT(BZ7,"#,##0.00"),"-","△")&amp;"】"))</f>
        <v>【53.06】</v>
      </c>
      <c r="CA6" s="36">
        <f>IF(CA7="",NA(),CA7)</f>
        <v>579.83000000000004</v>
      </c>
      <c r="CB6" s="36">
        <f t="shared" ref="CB6:CJ6" si="9">IF(CB7="",NA(),CB7)</f>
        <v>603.59</v>
      </c>
      <c r="CC6" s="36">
        <f t="shared" si="9"/>
        <v>608.83000000000004</v>
      </c>
      <c r="CD6" s="36">
        <f t="shared" si="9"/>
        <v>548.42999999999995</v>
      </c>
      <c r="CE6" s="36">
        <f t="shared" si="9"/>
        <v>516.24</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57.77</v>
      </c>
      <c r="CM6" s="36">
        <f t="shared" ref="CM6:CU6" si="10">IF(CM7="",NA(),CM7)</f>
        <v>54.16</v>
      </c>
      <c r="CN6" s="36">
        <f t="shared" si="10"/>
        <v>53.73</v>
      </c>
      <c r="CO6" s="36">
        <f t="shared" si="10"/>
        <v>48.14</v>
      </c>
      <c r="CP6" s="36">
        <f t="shared" si="10"/>
        <v>51.15</v>
      </c>
      <c r="CQ6" s="36">
        <f t="shared" si="10"/>
        <v>57.17</v>
      </c>
      <c r="CR6" s="36">
        <f t="shared" si="10"/>
        <v>57.55</v>
      </c>
      <c r="CS6" s="36">
        <f t="shared" si="10"/>
        <v>57.43</v>
      </c>
      <c r="CT6" s="36">
        <f t="shared" si="10"/>
        <v>57.29</v>
      </c>
      <c r="CU6" s="36">
        <f t="shared" si="10"/>
        <v>55.9</v>
      </c>
      <c r="CV6" s="35" t="str">
        <f>IF(CV7="","",IF(CV7="-","【-】","【"&amp;SUBSTITUTE(TEXT(CV7,"#,##0.00"),"-","△")&amp;"】"))</f>
        <v>【56.28】</v>
      </c>
      <c r="CW6" s="36">
        <f>IF(CW7="",NA(),CW7)</f>
        <v>69.040000000000006</v>
      </c>
      <c r="CX6" s="36">
        <f t="shared" ref="CX6:DF6" si="11">IF(CX7="",NA(),CX7)</f>
        <v>71.48</v>
      </c>
      <c r="CY6" s="36">
        <f t="shared" si="11"/>
        <v>70.599999999999994</v>
      </c>
      <c r="CZ6" s="36">
        <f t="shared" si="11"/>
        <v>77.58</v>
      </c>
      <c r="DA6" s="36">
        <f t="shared" si="11"/>
        <v>80.099999999999994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1.4</v>
      </c>
      <c r="EE6" s="36">
        <f t="shared" ref="EE6:EM6" si="14">IF(EE7="",NA(),EE7)</f>
        <v>6.9</v>
      </c>
      <c r="EF6" s="36">
        <f t="shared" si="14"/>
        <v>3.05</v>
      </c>
      <c r="EG6" s="36">
        <f t="shared" si="14"/>
        <v>3.27</v>
      </c>
      <c r="EH6" s="36">
        <f t="shared" si="14"/>
        <v>0.37</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174637</v>
      </c>
      <c r="D7" s="38">
        <v>47</v>
      </c>
      <c r="E7" s="38">
        <v>1</v>
      </c>
      <c r="F7" s="38">
        <v>0</v>
      </c>
      <c r="G7" s="38">
        <v>0</v>
      </c>
      <c r="H7" s="38" t="s">
        <v>108</v>
      </c>
      <c r="I7" s="38" t="s">
        <v>109</v>
      </c>
      <c r="J7" s="38" t="s">
        <v>110</v>
      </c>
      <c r="K7" s="38" t="s">
        <v>111</v>
      </c>
      <c r="L7" s="38" t="s">
        <v>112</v>
      </c>
      <c r="M7" s="38"/>
      <c r="N7" s="39" t="s">
        <v>113</v>
      </c>
      <c r="O7" s="39" t="s">
        <v>114</v>
      </c>
      <c r="P7" s="39">
        <v>18.89</v>
      </c>
      <c r="Q7" s="39">
        <v>4870</v>
      </c>
      <c r="R7" s="39">
        <v>18287</v>
      </c>
      <c r="S7" s="39">
        <v>273.27</v>
      </c>
      <c r="T7" s="39">
        <v>66.92</v>
      </c>
      <c r="U7" s="39">
        <v>3412</v>
      </c>
      <c r="V7" s="39">
        <v>86.25</v>
      </c>
      <c r="W7" s="39">
        <v>39.56</v>
      </c>
      <c r="X7" s="39">
        <v>69</v>
      </c>
      <c r="Y7" s="39">
        <v>71.63</v>
      </c>
      <c r="Z7" s="39">
        <v>73.2</v>
      </c>
      <c r="AA7" s="39">
        <v>74.98</v>
      </c>
      <c r="AB7" s="39">
        <v>76.319999999999993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1703.7</v>
      </c>
      <c r="BF7" s="39">
        <v>1726.81</v>
      </c>
      <c r="BG7" s="39">
        <v>1847.95</v>
      </c>
      <c r="BH7" s="39">
        <v>1898.27</v>
      </c>
      <c r="BI7" s="39">
        <v>1956.22</v>
      </c>
      <c r="BJ7" s="39">
        <v>1108.26</v>
      </c>
      <c r="BK7" s="39">
        <v>1113.76</v>
      </c>
      <c r="BL7" s="39">
        <v>1125.69</v>
      </c>
      <c r="BM7" s="39">
        <v>1134.67</v>
      </c>
      <c r="BN7" s="39">
        <v>1144.79</v>
      </c>
      <c r="BO7" s="39">
        <v>1280.76</v>
      </c>
      <c r="BP7" s="39">
        <v>43.56</v>
      </c>
      <c r="BQ7" s="39">
        <v>44.04</v>
      </c>
      <c r="BR7" s="39">
        <v>42.08</v>
      </c>
      <c r="BS7" s="39">
        <v>46.75</v>
      </c>
      <c r="BT7" s="39">
        <v>49.63</v>
      </c>
      <c r="BU7" s="39">
        <v>19.77</v>
      </c>
      <c r="BV7" s="39">
        <v>34.25</v>
      </c>
      <c r="BW7" s="39">
        <v>46.48</v>
      </c>
      <c r="BX7" s="39">
        <v>40.6</v>
      </c>
      <c r="BY7" s="39">
        <v>56.04</v>
      </c>
      <c r="BZ7" s="39">
        <v>53.06</v>
      </c>
      <c r="CA7" s="39">
        <v>579.83000000000004</v>
      </c>
      <c r="CB7" s="39">
        <v>603.59</v>
      </c>
      <c r="CC7" s="39">
        <v>608.83000000000004</v>
      </c>
      <c r="CD7" s="39">
        <v>548.42999999999995</v>
      </c>
      <c r="CE7" s="39">
        <v>516.24</v>
      </c>
      <c r="CF7" s="39">
        <v>878.73</v>
      </c>
      <c r="CG7" s="39">
        <v>501.18</v>
      </c>
      <c r="CH7" s="39">
        <v>376.61</v>
      </c>
      <c r="CI7" s="39">
        <v>440.03</v>
      </c>
      <c r="CJ7" s="39">
        <v>304.35000000000002</v>
      </c>
      <c r="CK7" s="39">
        <v>314.83</v>
      </c>
      <c r="CL7" s="39">
        <v>57.77</v>
      </c>
      <c r="CM7" s="39">
        <v>54.16</v>
      </c>
      <c r="CN7" s="39">
        <v>53.73</v>
      </c>
      <c r="CO7" s="39">
        <v>48.14</v>
      </c>
      <c r="CP7" s="39">
        <v>51.15</v>
      </c>
      <c r="CQ7" s="39">
        <v>57.17</v>
      </c>
      <c r="CR7" s="39">
        <v>57.55</v>
      </c>
      <c r="CS7" s="39">
        <v>57.43</v>
      </c>
      <c r="CT7" s="39">
        <v>57.29</v>
      </c>
      <c r="CU7" s="39">
        <v>55.9</v>
      </c>
      <c r="CV7" s="39">
        <v>56.28</v>
      </c>
      <c r="CW7" s="39">
        <v>69.040000000000006</v>
      </c>
      <c r="CX7" s="39">
        <v>71.48</v>
      </c>
      <c r="CY7" s="39">
        <v>70.599999999999994</v>
      </c>
      <c r="CZ7" s="39">
        <v>77.58</v>
      </c>
      <c r="DA7" s="39">
        <v>80.099999999999994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1.4</v>
      </c>
      <c r="EE7" s="39">
        <v>6.9</v>
      </c>
      <c r="EF7" s="39">
        <v>3.05</v>
      </c>
      <c r="EG7" s="39">
        <v>3.27</v>
      </c>
      <c r="EH7" s="39">
        <v>0.37</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2018-02-14T05:03:15Z</cp:lastPrinted>
  <dcterms:created xsi:type="dcterms:W3CDTF">2017-12-25T01:42:58Z</dcterms:created>
  <dcterms:modified xsi:type="dcterms:W3CDTF">2018-02-14T05:43:20Z</dcterms:modified>
  <cp:category/>
</cp:coreProperties>
</file>