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bm9x8gbANgksGrCfEUjuldGPxGaDS47TZvwLe4PQLIE9YfrhFUqBMurl7qciYxDO0WN234EzIasAWNRA2dAmg==" workbookSaltValue="hteHwpplOwWXvwm1X5kiV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AD10" i="4"/>
  <c r="P10" i="4"/>
  <c r="I10" i="4"/>
  <c r="B10" i="4"/>
  <c r="AT8" i="4"/>
  <c r="AL8" i="4"/>
  <c r="AD8" i="4"/>
  <c r="P8" i="4"/>
  <c r="I8" i="4"/>
  <c r="B8"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<sst xmlns="http://schemas.openxmlformats.org/spreadsheetml/2006/main" count="235" uniqueCount="123">
  <si>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</si>
  <si>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</si>
  <si>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</si>
  <si>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</si>
  <si>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</si>
  <si>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</si>
  <si>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</si>
  <si>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</si>
  <si>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</si>
  <si>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</si>
  <si>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</si>
  <si>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</si>
  <si>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</si>
  <si>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</si>
  <si>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</si>
  <si>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</si>
  <si>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</si>
  <si>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</si>
  <si>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</si>
  <si>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</si>
  <si>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</si>
  <si>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</si>
  <si>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</si>
  <si>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</si>
  <si>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</si>
  <si>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</si>
  <si>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</si>
  <si>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</si>
  <si>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</si>
  <si>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</si>
  <si>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</si>
  <si>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</si>
  <si>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</si>
  <si>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</si>
  <si>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</si>
  <si>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</si>
  <si>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</si>
  <si>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</si>
  <si>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</si>
  <si>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</si>
  <si>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</si>
  <si>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</si>
  <si>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</si>
  <si>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</si>
  <si>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</si>
  <si>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</si>
  <si>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</si>
  <si>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</si>
  <si>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</si>
  <si>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</si>
  <si>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</si>
  <si>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</si>
  <si>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</si>
  <si>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</si>
  <si>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</si>
  <si>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</si>
  <si>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</si>
  <si>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</si>
  <si>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</si>
  <si>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</si>
  <si>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</si>
  <si>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</si>
  <si>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</si>
  <si>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</si>
  <si>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</si>
  <si>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</si>
  <si>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</si>
  <si>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</si>
  <si>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</si>
  <si>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</si>
  <si>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</si>
  <si>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</si>
  <si>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</si>
  <si>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</si>
  <si>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</si>
  <si>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</si>
  <si>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</si>
  <si>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</si>
  <si>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</si>
  <si>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</si>
  <si>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</si>
  <si>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</si>
  <si>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</si>
  <si>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</si>
  <si>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</si>
  <si>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</si>
  <si>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</si>
  <si>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</si>
  <si>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</si>
  <si>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</si>
  <si>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</si>
  <si>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</si>
  <si>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</si>
  <si>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</si>
  <si>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</si>
  <si>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</si>
  <si>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</si>
  <si>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</si>
  <si>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</si>
  <si>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</si>
  <si>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</si>
  <si>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</si>
  <si>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</si>
  <si>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</si>
  <si>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</si>
  <si>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</si>
  <si>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</si>
  <si>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</si>
  <si>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</si>
  <si>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</si>
  <si>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</si>
  <si>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</si>
  <si>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</si>
  <si>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</si>
  <si>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</si>
  <si>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</si>
  <si>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</si>
  <si>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</si>
  <si>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</si>
  <si>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</si>
  <si>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特定環境保全公共下水道事業は、市内のうち湯涌地区を対象とした下水道事業である。
　経費回収率や汚水処理原価は類似団体平均に比べて劣る数値となっているが、事業の規模が小さいためこれ以上の効率化は難しい。
　公共下水道事業と合わせて効率化を進めていく必要がある。
　その他の数値については、類似団体平均との比較より、概ね経営の健全性は保たれている。</t>
    <phoneticPr fontId="16"/>
  </si>
  <si>
    <t>　施設の減価償却が進んでいる一方、管渠については整備時期が比較的新しいことから、老朽化は進んでいない。
　施設の更新にあたっては、事業の規模を考慮し、適切な投資を行う必要があると考えている。</t>
    <phoneticPr fontId="16"/>
  </si>
  <si>
    <t>　経営状況を始め概ね健全であり、公共下水道事業と合わせ、今後とも健全性の確保に努めていく。</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</si>
</sst>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25-447A-BA6C-9CC74CFED30F}"/>
            </c:ext>
          </c:extLst>
        </c:ser>
        <c:dLbls>
          <c:showLegendKey val="0"/>
          <c:showVal val="0"/>
          <c:showCatName val="0"/>
          <c:showSerName val="0"/>
          <c:showPercent val="0"/>
          <c:showBubbleSize val="0"/>
        </c:dLbls>
        <c:gapWidth val="150"/>
        <c:axId val="269042048"/>
        <c:axId val="2690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0.09</c:v>
                </c:pt>
                <c:pt idx="4">
                  <c:v>0.09</c:v>
                </c:pt>
              </c:numCache>
            </c:numRef>
          </c:val>
          <c:smooth val="0"/>
          <c:extLst xmlns:c16r2="http://schemas.microsoft.com/office/drawing/2015/06/chart">
            <c:ext xmlns:c16="http://schemas.microsoft.com/office/drawing/2014/chart" uri="{C3380CC4-5D6E-409C-BE32-E72D297353CC}">
              <c16:uniqueId val="{00000001-8725-447A-BA6C-9CC74CFED30F}"/>
            </c:ext>
          </c:extLst>
        </c:ser>
        <c:dLbls>
          <c:showLegendKey val="0"/>
          <c:showVal val="0"/>
          <c:showCatName val="0"/>
          <c:showSerName val="0"/>
          <c:showPercent val="0"/>
          <c:showBubbleSize val="0"/>
        </c:dLbls>
        <c:marker val="1"/>
        <c:smooth val="0"/>
        <c:axId val="269042048"/>
        <c:axId val="269043968"/>
      </c:lineChart>
      <c:dateAx>
        <c:axId val="269042048"/>
        <c:scaling>
          <c:orientation val="minMax"/>
        </c:scaling>
        <c:delete val="1"/>
        <c:axPos val="b"/>
        <c:numFmt formatCode="ge" sourceLinked="1"/>
        <c:majorTickMark val="none"/>
        <c:minorTickMark val="none"/>
        <c:tickLblPos val="none"/>
        <c:crossAx val="269043968"/>
        <c:crosses val="autoZero"/>
        <c:auto val="1"/>
        <c:lblOffset val="100"/>
        <c:baseTimeUnit val="years"/>
      </c:dateAx>
      <c:valAx>
        <c:axId val="2690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c:v>
                </c:pt>
                <c:pt idx="1">
                  <c:v>32.67</c:v>
                </c:pt>
                <c:pt idx="2">
                  <c:v>32</c:v>
                </c:pt>
                <c:pt idx="3">
                  <c:v>35.07</c:v>
                </c:pt>
                <c:pt idx="4">
                  <c:v>32.270000000000003</c:v>
                </c:pt>
              </c:numCache>
            </c:numRef>
          </c:val>
          <c:extLst xmlns:c16r2="http://schemas.microsoft.com/office/drawing/2015/06/chart">
            <c:ext xmlns:c16="http://schemas.microsoft.com/office/drawing/2014/chart" uri="{C3380CC4-5D6E-409C-BE32-E72D297353CC}">
              <c16:uniqueId val="{00000000-B2E8-4690-A0D8-D27C5D7A015D}"/>
            </c:ext>
          </c:extLst>
        </c:ser>
        <c:dLbls>
          <c:showLegendKey val="0"/>
          <c:showVal val="0"/>
          <c:showCatName val="0"/>
          <c:showSerName val="0"/>
          <c:showPercent val="0"/>
          <c:showBubbleSize val="0"/>
        </c:dLbls>
        <c:gapWidth val="150"/>
        <c:axId val="271138816"/>
        <c:axId val="2711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42.9</c:v>
                </c:pt>
                <c:pt idx="4">
                  <c:v>43.36</c:v>
                </c:pt>
              </c:numCache>
            </c:numRef>
          </c:val>
          <c:smooth val="0"/>
          <c:extLst xmlns:c16r2="http://schemas.microsoft.com/office/drawing/2015/06/chart">
            <c:ext xmlns:c16="http://schemas.microsoft.com/office/drawing/2014/chart" uri="{C3380CC4-5D6E-409C-BE32-E72D297353CC}">
              <c16:uniqueId val="{00000001-B2E8-4690-A0D8-D27C5D7A015D}"/>
            </c:ext>
          </c:extLst>
        </c:ser>
        <c:dLbls>
          <c:showLegendKey val="0"/>
          <c:showVal val="0"/>
          <c:showCatName val="0"/>
          <c:showSerName val="0"/>
          <c:showPercent val="0"/>
          <c:showBubbleSize val="0"/>
        </c:dLbls>
        <c:marker val="1"/>
        <c:smooth val="0"/>
        <c:axId val="271138816"/>
        <c:axId val="271140736"/>
      </c:lineChart>
      <c:dateAx>
        <c:axId val="271138816"/>
        <c:scaling>
          <c:orientation val="minMax"/>
        </c:scaling>
        <c:delete val="1"/>
        <c:axPos val="b"/>
        <c:numFmt formatCode="ge" sourceLinked="1"/>
        <c:majorTickMark val="none"/>
        <c:minorTickMark val="none"/>
        <c:tickLblPos val="none"/>
        <c:crossAx val="271140736"/>
        <c:crosses val="autoZero"/>
        <c:auto val="1"/>
        <c:lblOffset val="100"/>
        <c:baseTimeUnit val="years"/>
      </c:dateAx>
      <c:valAx>
        <c:axId val="27114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90.89</c:v>
                </c:pt>
                <c:pt idx="1">
                  <c:v>95.25</c:v>
                </c:pt>
                <c:pt idx="2">
                  <c:v>90.93</c:v>
                </c:pt>
                <c:pt idx="3">
                  <c:v>91.18</c:v>
                </c:pt>
                <c:pt idx="4">
                  <c:v>91.35</c:v>
                </c:pt>
              </c:numCache>
            </c:numRef>
          </c:val>
          <c:extLst xmlns:c16r2="http://schemas.microsoft.com/office/drawing/2015/06/chart">
            <c:ext xmlns:c16="http://schemas.microsoft.com/office/drawing/2014/chart" uri="{C3380CC4-5D6E-409C-BE32-E72D297353CC}">
              <c16:uniqueId val="{00000000-3966-40A8-806D-ED8C53B121A1}"/>
            </c:ext>
          </c:extLst>
        </c:ser>
        <c:dLbls>
          <c:showLegendKey val="0"/>
          <c:showVal val="0"/>
          <c:showCatName val="0"/>
          <c:showSerName val="0"/>
          <c:showPercent val="0"/>
          <c:showBubbleSize val="0"/>
        </c:dLbls>
        <c:gapWidth val="150"/>
        <c:axId val="271176064"/>
        <c:axId val="27117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83.5</c:v>
                </c:pt>
                <c:pt idx="4">
                  <c:v>83.06</c:v>
                </c:pt>
              </c:numCache>
            </c:numRef>
          </c:val>
          <c:smooth val="0"/>
          <c:extLst xmlns:c16r2="http://schemas.microsoft.com/office/drawing/2015/06/chart">
            <c:ext xmlns:c16="http://schemas.microsoft.com/office/drawing/2014/chart" uri="{C3380CC4-5D6E-409C-BE32-E72D297353CC}">
              <c16:uniqueId val="{00000001-3966-40A8-806D-ED8C53B121A1}"/>
            </c:ext>
          </c:extLst>
        </c:ser>
        <c:dLbls>
          <c:showLegendKey val="0"/>
          <c:showVal val="0"/>
          <c:showCatName val="0"/>
          <c:showSerName val="0"/>
          <c:showPercent val="0"/>
          <c:showBubbleSize val="0"/>
        </c:dLbls>
        <c:marker val="1"/>
        <c:smooth val="0"/>
        <c:axId val="271176064"/>
        <c:axId val="271177984"/>
      </c:lineChart>
      <c:dateAx>
        <c:axId val="271176064"/>
        <c:scaling>
          <c:orientation val="minMax"/>
        </c:scaling>
        <c:delete val="1"/>
        <c:axPos val="b"/>
        <c:numFmt formatCode="ge" sourceLinked="1"/>
        <c:majorTickMark val="none"/>
        <c:minorTickMark val="none"/>
        <c:tickLblPos val="none"/>
        <c:crossAx val="271177984"/>
        <c:crosses val="autoZero"/>
        <c:auto val="1"/>
        <c:lblOffset val="100"/>
        <c:baseTimeUnit val="years"/>
      </c:dateAx>
      <c:valAx>
        <c:axId val="27117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1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56E6-4765-AB5B-8DEEC866E240}"/>
            </c:ext>
          </c:extLst>
        </c:ser>
        <c:dLbls>
          <c:showLegendKey val="0"/>
          <c:showVal val="0"/>
          <c:showCatName val="0"/>
          <c:showSerName val="0"/>
          <c:showPercent val="0"/>
          <c:showBubbleSize val="0"/>
        </c:dLbls>
        <c:gapWidth val="150"/>
        <c:axId val="269071104"/>
        <c:axId val="2690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95.59</c:v>
                </c:pt>
                <c:pt idx="1">
                  <c:v>96.83</c:v>
                </c:pt>
                <c:pt idx="2">
                  <c:v>98.32</c:v>
                </c:pt>
                <c:pt idx="3">
                  <c:v>100.85</c:v>
                </c:pt>
                <c:pt idx="4">
                  <c:v>102.13</c:v>
                </c:pt>
              </c:numCache>
            </c:numRef>
          </c:val>
          <c:smooth val="0"/>
          <c:extLst xmlns:c16r2="http://schemas.microsoft.com/office/drawing/2015/06/chart">
            <c:ext xmlns:c16="http://schemas.microsoft.com/office/drawing/2014/chart" uri="{C3380CC4-5D6E-409C-BE32-E72D297353CC}">
              <c16:uniqueId val="{00000001-56E6-4765-AB5B-8DEEC866E240}"/>
            </c:ext>
          </c:extLst>
        </c:ser>
        <c:dLbls>
          <c:showLegendKey val="0"/>
          <c:showVal val="0"/>
          <c:showCatName val="0"/>
          <c:showSerName val="0"/>
          <c:showPercent val="0"/>
          <c:showBubbleSize val="0"/>
        </c:dLbls>
        <c:marker val="1"/>
        <c:smooth val="0"/>
        <c:axId val="269071104"/>
        <c:axId val="269073024"/>
      </c:lineChart>
      <c:dateAx>
        <c:axId val="269071104"/>
        <c:scaling>
          <c:orientation val="minMax"/>
        </c:scaling>
        <c:delete val="1"/>
        <c:axPos val="b"/>
        <c:numFmt formatCode="ge" sourceLinked="1"/>
        <c:majorTickMark val="none"/>
        <c:minorTickMark val="none"/>
        <c:tickLblPos val="none"/>
        <c:crossAx val="269073024"/>
        <c:crosses val="autoZero"/>
        <c:auto val="1"/>
        <c:lblOffset val="100"/>
        <c:baseTimeUnit val="years"/>
      </c:dateAx>
      <c:valAx>
        <c:axId val="2690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20.38</c:v>
                </c:pt>
                <c:pt idx="1">
                  <c:v>48.28</c:v>
                </c:pt>
                <c:pt idx="2">
                  <c:v>51.92</c:v>
                </c:pt>
                <c:pt idx="3">
                  <c:v>55.55</c:v>
                </c:pt>
                <c:pt idx="4">
                  <c:v>59.19</c:v>
                </c:pt>
              </c:numCache>
            </c:numRef>
          </c:val>
          <c:extLst xmlns:c16r2="http://schemas.microsoft.com/office/drawing/2015/06/chart">
            <c:ext xmlns:c16="http://schemas.microsoft.com/office/drawing/2014/chart" uri="{C3380CC4-5D6E-409C-BE32-E72D297353CC}">
              <c16:uniqueId val="{00000000-DF69-4AC1-B366-6E62D3D08291}"/>
            </c:ext>
          </c:extLst>
        </c:ser>
        <c:dLbls>
          <c:showLegendKey val="0"/>
          <c:showVal val="0"/>
          <c:showCatName val="0"/>
          <c:showSerName val="0"/>
          <c:showPercent val="0"/>
          <c:showBubbleSize val="0"/>
        </c:dLbls>
        <c:gapWidth val="150"/>
        <c:axId val="269685888"/>
        <c:axId val="269687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6.66</c:v>
                </c:pt>
                <c:pt idx="1">
                  <c:v>14.53</c:v>
                </c:pt>
                <c:pt idx="2">
                  <c:v>17.72</c:v>
                </c:pt>
                <c:pt idx="3">
                  <c:v>22.77</c:v>
                </c:pt>
                <c:pt idx="4">
                  <c:v>23.93</c:v>
                </c:pt>
              </c:numCache>
            </c:numRef>
          </c:val>
          <c:smooth val="0"/>
          <c:extLst xmlns:c16r2="http://schemas.microsoft.com/office/drawing/2015/06/chart">
            <c:ext xmlns:c16="http://schemas.microsoft.com/office/drawing/2014/chart" uri="{C3380CC4-5D6E-409C-BE32-E72D297353CC}">
              <c16:uniqueId val="{00000001-DF69-4AC1-B366-6E62D3D08291}"/>
            </c:ext>
          </c:extLst>
        </c:ser>
        <c:dLbls>
          <c:showLegendKey val="0"/>
          <c:showVal val="0"/>
          <c:showCatName val="0"/>
          <c:showSerName val="0"/>
          <c:showPercent val="0"/>
          <c:showBubbleSize val="0"/>
        </c:dLbls>
        <c:marker val="1"/>
        <c:smooth val="0"/>
        <c:axId val="269685888"/>
        <c:axId val="269687808"/>
      </c:lineChart>
      <c:dateAx>
        <c:axId val="269685888"/>
        <c:scaling>
          <c:orientation val="minMax"/>
        </c:scaling>
        <c:delete val="1"/>
        <c:axPos val="b"/>
        <c:numFmt formatCode="ge" sourceLinked="1"/>
        <c:majorTickMark val="none"/>
        <c:minorTickMark val="none"/>
        <c:tickLblPos val="none"/>
        <c:crossAx val="269687808"/>
        <c:crosses val="autoZero"/>
        <c:auto val="1"/>
        <c:lblOffset val="100"/>
        <c:baseTimeUnit val="years"/>
      </c:dateAx>
      <c:valAx>
        <c:axId val="2696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68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5FC-4790-B600-29B58FC5C7A8}"/>
            </c:ext>
          </c:extLst>
        </c:ser>
        <c:dLbls>
          <c:showLegendKey val="0"/>
          <c:showVal val="0"/>
          <c:showCatName val="0"/>
          <c:showSerName val="0"/>
          <c:showPercent val="0"/>
          <c:showBubbleSize val="0"/>
        </c:dLbls>
        <c:gapWidth val="150"/>
        <c:axId val="269727232"/>
        <c:axId val="2697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5FC-4790-B600-29B58FC5C7A8}"/>
            </c:ext>
          </c:extLst>
        </c:ser>
        <c:dLbls>
          <c:showLegendKey val="0"/>
          <c:showVal val="0"/>
          <c:showCatName val="0"/>
          <c:showSerName val="0"/>
          <c:showPercent val="0"/>
          <c:showBubbleSize val="0"/>
        </c:dLbls>
        <c:marker val="1"/>
        <c:smooth val="0"/>
        <c:axId val="269727232"/>
        <c:axId val="269729152"/>
      </c:lineChart>
      <c:dateAx>
        <c:axId val="269727232"/>
        <c:scaling>
          <c:orientation val="minMax"/>
        </c:scaling>
        <c:delete val="1"/>
        <c:axPos val="b"/>
        <c:numFmt formatCode="ge" sourceLinked="1"/>
        <c:majorTickMark val="none"/>
        <c:minorTickMark val="none"/>
        <c:tickLblPos val="none"/>
        <c:crossAx val="269729152"/>
        <c:crosses val="autoZero"/>
        <c:auto val="1"/>
        <c:lblOffset val="100"/>
        <c:baseTimeUnit val="years"/>
      </c:dateAx>
      <c:valAx>
        <c:axId val="2697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7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78D-465C-8363-6D444E4458B6}"/>
            </c:ext>
          </c:extLst>
        </c:ser>
        <c:dLbls>
          <c:showLegendKey val="0"/>
          <c:showVal val="0"/>
          <c:showCatName val="0"/>
          <c:showSerName val="0"/>
          <c:showPercent val="0"/>
          <c:showBubbleSize val="0"/>
        </c:dLbls>
        <c:gapWidth val="150"/>
        <c:axId val="270092160"/>
        <c:axId val="27010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137.81</c:v>
                </c:pt>
                <c:pt idx="1">
                  <c:v>172.52</c:v>
                </c:pt>
                <c:pt idx="2">
                  <c:v>201.29</c:v>
                </c:pt>
                <c:pt idx="3">
                  <c:v>110.77</c:v>
                </c:pt>
                <c:pt idx="4">
                  <c:v>109.51</c:v>
                </c:pt>
              </c:numCache>
            </c:numRef>
          </c:val>
          <c:smooth val="0"/>
          <c:extLst xmlns:c16r2="http://schemas.microsoft.com/office/drawing/2015/06/chart">
            <c:ext xmlns:c16="http://schemas.microsoft.com/office/drawing/2014/chart" uri="{C3380CC4-5D6E-409C-BE32-E72D297353CC}">
              <c16:uniqueId val="{00000001-878D-465C-8363-6D444E4458B6}"/>
            </c:ext>
          </c:extLst>
        </c:ser>
        <c:dLbls>
          <c:showLegendKey val="0"/>
          <c:showVal val="0"/>
          <c:showCatName val="0"/>
          <c:showSerName val="0"/>
          <c:showPercent val="0"/>
          <c:showBubbleSize val="0"/>
        </c:dLbls>
        <c:marker val="1"/>
        <c:smooth val="0"/>
        <c:axId val="270092160"/>
        <c:axId val="270102528"/>
      </c:lineChart>
      <c:dateAx>
        <c:axId val="270092160"/>
        <c:scaling>
          <c:orientation val="minMax"/>
        </c:scaling>
        <c:delete val="1"/>
        <c:axPos val="b"/>
        <c:numFmt formatCode="ge" sourceLinked="1"/>
        <c:majorTickMark val="none"/>
        <c:minorTickMark val="none"/>
        <c:tickLblPos val="none"/>
        <c:crossAx val="270102528"/>
        <c:crosses val="autoZero"/>
        <c:auto val="1"/>
        <c:lblOffset val="100"/>
        <c:baseTimeUnit val="years"/>
      </c:dateAx>
      <c:valAx>
        <c:axId val="2701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9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353.24</c:v>
                </c:pt>
                <c:pt idx="1">
                  <c:v>8948.73</c:v>
                </c:pt>
                <c:pt idx="2">
                  <c:v>726.09</c:v>
                </c:pt>
                <c:pt idx="3">
                  <c:v>883.53</c:v>
                </c:pt>
                <c:pt idx="4">
                  <c:v>955.68</c:v>
                </c:pt>
              </c:numCache>
            </c:numRef>
          </c:val>
          <c:extLst xmlns:c16r2="http://schemas.microsoft.com/office/drawing/2015/06/chart">
            <c:ext xmlns:c16="http://schemas.microsoft.com/office/drawing/2014/chart" uri="{C3380CC4-5D6E-409C-BE32-E72D297353CC}">
              <c16:uniqueId val="{00000000-9621-461F-8359-10D93F2DEC55}"/>
            </c:ext>
          </c:extLst>
        </c:ser>
        <c:dLbls>
          <c:showLegendKey val="0"/>
          <c:showVal val="0"/>
          <c:showCatName val="0"/>
          <c:showSerName val="0"/>
          <c:showPercent val="0"/>
          <c:showBubbleSize val="0"/>
        </c:dLbls>
        <c:gapWidth val="150"/>
        <c:axId val="270117120"/>
        <c:axId val="27013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189.4</c:v>
                </c:pt>
                <c:pt idx="1">
                  <c:v>69.430000000000007</c:v>
                </c:pt>
                <c:pt idx="2">
                  <c:v>81.19</c:v>
                </c:pt>
                <c:pt idx="3">
                  <c:v>46.78</c:v>
                </c:pt>
                <c:pt idx="4">
                  <c:v>47.44</c:v>
                </c:pt>
              </c:numCache>
            </c:numRef>
          </c:val>
          <c:smooth val="0"/>
          <c:extLst xmlns:c16r2="http://schemas.microsoft.com/office/drawing/2015/06/chart">
            <c:ext xmlns:c16="http://schemas.microsoft.com/office/drawing/2014/chart" uri="{C3380CC4-5D6E-409C-BE32-E72D297353CC}">
              <c16:uniqueId val="{00000001-9621-461F-8359-10D93F2DEC55}"/>
            </c:ext>
          </c:extLst>
        </c:ser>
        <c:dLbls>
          <c:showLegendKey val="0"/>
          <c:showVal val="0"/>
          <c:showCatName val="0"/>
          <c:showSerName val="0"/>
          <c:showPercent val="0"/>
          <c:showBubbleSize val="0"/>
        </c:dLbls>
        <c:marker val="1"/>
        <c:smooth val="0"/>
        <c:axId val="270117120"/>
        <c:axId val="270139776"/>
      </c:lineChart>
      <c:dateAx>
        <c:axId val="270117120"/>
        <c:scaling>
          <c:orientation val="minMax"/>
        </c:scaling>
        <c:delete val="1"/>
        <c:axPos val="b"/>
        <c:numFmt formatCode="ge" sourceLinked="1"/>
        <c:majorTickMark val="none"/>
        <c:minorTickMark val="none"/>
        <c:tickLblPos val="none"/>
        <c:crossAx val="270139776"/>
        <c:crosses val="autoZero"/>
        <c:auto val="1"/>
        <c:lblOffset val="100"/>
        <c:baseTimeUnit val="years"/>
      </c:dateAx>
      <c:valAx>
        <c:axId val="2701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1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1396.24</c:v>
                </c:pt>
                <c:pt idx="1">
                  <c:v>1417.37</c:v>
                </c:pt>
                <c:pt idx="2">
                  <c:v>1411.06</c:v>
                </c:pt>
                <c:pt idx="3">
                  <c:v>1262.03</c:v>
                </c:pt>
                <c:pt idx="4">
                  <c:v>1192.46</c:v>
                </c:pt>
              </c:numCache>
            </c:numRef>
          </c:val>
          <c:extLst xmlns:c16r2="http://schemas.microsoft.com/office/drawing/2015/06/chart">
            <c:ext xmlns:c16="http://schemas.microsoft.com/office/drawing/2014/chart" uri="{C3380CC4-5D6E-409C-BE32-E72D297353CC}">
              <c16:uniqueId val="{00000000-21C0-4398-AE57-D88176186E1D}"/>
            </c:ext>
          </c:extLst>
        </c:ser>
        <c:dLbls>
          <c:showLegendKey val="0"/>
          <c:showVal val="0"/>
          <c:showCatName val="0"/>
          <c:showSerName val="0"/>
          <c:showPercent val="0"/>
          <c:showBubbleSize val="0"/>
        </c:dLbls>
        <c:gapWidth val="150"/>
        <c:axId val="270166656"/>
        <c:axId val="270177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21C0-4398-AE57-D88176186E1D}"/>
            </c:ext>
          </c:extLst>
        </c:ser>
        <c:dLbls>
          <c:showLegendKey val="0"/>
          <c:showVal val="0"/>
          <c:showCatName val="0"/>
          <c:showSerName val="0"/>
          <c:showPercent val="0"/>
          <c:showBubbleSize val="0"/>
        </c:dLbls>
        <c:marker val="1"/>
        <c:smooth val="0"/>
        <c:axId val="270166656"/>
        <c:axId val="270177024"/>
      </c:lineChart>
      <c:dateAx>
        <c:axId val="270166656"/>
        <c:scaling>
          <c:orientation val="minMax"/>
        </c:scaling>
        <c:delete val="1"/>
        <c:axPos val="b"/>
        <c:numFmt formatCode="ge" sourceLinked="1"/>
        <c:majorTickMark val="none"/>
        <c:minorTickMark val="none"/>
        <c:tickLblPos val="none"/>
        <c:crossAx val="270177024"/>
        <c:crosses val="autoZero"/>
        <c:auto val="1"/>
        <c:lblOffset val="100"/>
        <c:baseTimeUnit val="years"/>
      </c:dateAx>
      <c:valAx>
        <c:axId val="2701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16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29.88</c:v>
                </c:pt>
                <c:pt idx="1">
                  <c:v>30.56</c:v>
                </c:pt>
                <c:pt idx="2">
                  <c:v>24.58</c:v>
                </c:pt>
                <c:pt idx="3">
                  <c:v>28.72</c:v>
                </c:pt>
                <c:pt idx="4">
                  <c:v>42.91</c:v>
                </c:pt>
              </c:numCache>
            </c:numRef>
          </c:val>
          <c:extLst xmlns:c16r2="http://schemas.microsoft.com/office/drawing/2015/06/chart">
            <c:ext xmlns:c16="http://schemas.microsoft.com/office/drawing/2014/chart" uri="{C3380CC4-5D6E-409C-BE32-E72D297353CC}">
              <c16:uniqueId val="{00000000-12FA-4C7F-8ED9-834E6281FA4C}"/>
            </c:ext>
          </c:extLst>
        </c:ser>
        <c:dLbls>
          <c:showLegendKey val="0"/>
          <c:showVal val="0"/>
          <c:showCatName val="0"/>
          <c:showSerName val="0"/>
          <c:showPercent val="0"/>
          <c:showBubbleSize val="0"/>
        </c:dLbls>
        <c:gapWidth val="150"/>
        <c:axId val="271068160"/>
        <c:axId val="27107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69.87</c:v>
                </c:pt>
                <c:pt idx="4">
                  <c:v>74.3</c:v>
                </c:pt>
              </c:numCache>
            </c:numRef>
          </c:val>
          <c:smooth val="0"/>
          <c:extLst xmlns:c16r2="http://schemas.microsoft.com/office/drawing/2015/06/chart">
            <c:ext xmlns:c16="http://schemas.microsoft.com/office/drawing/2014/chart" uri="{C3380CC4-5D6E-409C-BE32-E72D297353CC}">
              <c16:uniqueId val="{00000001-12FA-4C7F-8ED9-834E6281FA4C}"/>
            </c:ext>
          </c:extLst>
        </c:ser>
        <c:dLbls>
          <c:showLegendKey val="0"/>
          <c:showVal val="0"/>
          <c:showCatName val="0"/>
          <c:showSerName val="0"/>
          <c:showPercent val="0"/>
          <c:showBubbleSize val="0"/>
        </c:dLbls>
        <c:marker val="1"/>
        <c:smooth val="0"/>
        <c:axId val="271068160"/>
        <c:axId val="271070336"/>
      </c:lineChart>
      <c:dateAx>
        <c:axId val="271068160"/>
        <c:scaling>
          <c:orientation val="minMax"/>
        </c:scaling>
        <c:delete val="1"/>
        <c:axPos val="b"/>
        <c:numFmt formatCode="ge" sourceLinked="1"/>
        <c:majorTickMark val="none"/>
        <c:minorTickMark val="none"/>
        <c:tickLblPos val="none"/>
        <c:crossAx val="271070336"/>
        <c:crosses val="autoZero"/>
        <c:auto val="1"/>
        <c:lblOffset val="100"/>
        <c:baseTimeUnit val="years"/>
      </c:dateAx>
      <c:valAx>
        <c:axId val="2710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385.55</c:v>
                </c:pt>
                <c:pt idx="1">
                  <c:v>349.86</c:v>
                </c:pt>
                <c:pt idx="2">
                  <c:v>435.08</c:v>
                </c:pt>
                <c:pt idx="3">
                  <c:v>391.98</c:v>
                </c:pt>
                <c:pt idx="4">
                  <c:v>261.07</c:v>
                </c:pt>
              </c:numCache>
            </c:numRef>
          </c:val>
          <c:extLst xmlns:c16r2="http://schemas.microsoft.com/office/drawing/2015/06/chart">
            <c:ext xmlns:c16="http://schemas.microsoft.com/office/drawing/2014/chart" uri="{C3380CC4-5D6E-409C-BE32-E72D297353CC}">
              <c16:uniqueId val="{00000000-4287-4F09-B383-6A92A3ECD4E6}"/>
            </c:ext>
          </c:extLst>
        </c:ser>
        <c:dLbls>
          <c:showLegendKey val="0"/>
          <c:showVal val="0"/>
          <c:showCatName val="0"/>
          <c:showSerName val="0"/>
          <c:showPercent val="0"/>
          <c:showBubbleSize val="0"/>
        </c:dLbls>
        <c:gapWidth val="150"/>
        <c:axId val="271093120"/>
        <c:axId val="27110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234.96</c:v>
                </c:pt>
                <c:pt idx="4">
                  <c:v>221.81</c:v>
                </c:pt>
              </c:numCache>
            </c:numRef>
          </c:val>
          <c:smooth val="0"/>
          <c:extLst xmlns:c16r2="http://schemas.microsoft.com/office/drawing/2015/06/chart">
            <c:ext xmlns:c16="http://schemas.microsoft.com/office/drawing/2014/chart" uri="{C3380CC4-5D6E-409C-BE32-E72D297353CC}">
              <c16:uniqueId val="{00000001-4287-4F09-B383-6A92A3ECD4E6}"/>
            </c:ext>
          </c:extLst>
        </c:ser>
        <c:dLbls>
          <c:showLegendKey val="0"/>
          <c:showVal val="0"/>
          <c:showCatName val="0"/>
          <c:showSerName val="0"/>
          <c:showPercent val="0"/>
          <c:showBubbleSize val="0"/>
        </c:dLbls>
        <c:marker val="1"/>
        <c:smooth val="0"/>
        <c:axId val="271093120"/>
        <c:axId val="271103488"/>
      </c:lineChart>
      <c:dateAx>
        <c:axId val="271093120"/>
        <c:scaling>
          <c:orientation val="minMax"/>
        </c:scaling>
        <c:delete val="1"/>
        <c:axPos val="b"/>
        <c:numFmt formatCode="ge" sourceLinked="1"/>
        <c:majorTickMark val="none"/>
        <c:minorTickMark val="none"/>
        <c:tickLblPos val="none"/>
        <c:crossAx val="271103488"/>
        <c:crosses val="autoZero"/>
        <c:auto val="1"/>
        <c:lblOffset val="100"/>
        <c:baseTimeUnit val="years"/>
      </c:dateAx>
      <c:valAx>
        <c:axId val="27110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0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4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石川県　金沢市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454416</v>
      </c>
      <c r="AM8" s="50"/>
      <c r="AN8" s="50"/>
      <c r="AO8" s="50"/>
      <c r="AP8" s="50"/>
      <c r="AQ8" s="50"/>
      <c r="AR8" s="50"/>
      <c r="AS8" s="50"/>
      <c r="AT8" s="45">
        <f>データ!T6</f>
        <v>468.64</v>
      </c>
      <c r="AU8" s="45"/>
      <c r="AV8" s="45"/>
      <c r="AW8" s="45"/>
      <c r="AX8" s="45"/>
      <c r="AY8" s="45"/>
      <c r="AZ8" s="45"/>
      <c r="BA8" s="45"/>
      <c r="BB8" s="45">
        <f>データ!U6</f>
        <v>969.65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f>データ!O6</f>
        <v>62.57</v>
      </c>
      <c r="J10" s="45"/>
      <c r="K10" s="45"/>
      <c r="L10" s="45"/>
      <c r="M10" s="45"/>
      <c r="N10" s="45"/>
      <c r="O10" s="45"/>
      <c r="P10" s="45">
        <f>データ!P6</f>
        <v>0.12</v>
      </c>
      <c r="Q10" s="45"/>
      <c r="R10" s="45"/>
      <c r="S10" s="45"/>
      <c r="T10" s="45"/>
      <c r="U10" s="45"/>
      <c r="V10" s="45"/>
      <c r="W10" s="45">
        <f>データ!Q6</f>
        <v>76.42</v>
      </c>
      <c r="X10" s="45"/>
      <c r="Y10" s="45"/>
      <c r="Z10" s="45"/>
      <c r="AA10" s="45"/>
      <c r="AB10" s="45"/>
      <c r="AC10" s="45"/>
      <c r="AD10" s="50">
        <f>データ!R6</f>
        <v>2602</v>
      </c>
      <c r="AE10" s="50"/>
      <c r="AF10" s="50"/>
      <c r="AG10" s="50"/>
      <c r="AH10" s="50"/>
      <c r="AI10" s="50"/>
      <c r="AJ10" s="50"/>
      <c r="AK10" s="2"/>
      <c r="AL10" s="50">
        <f>データ!V6</f>
        <v>532</v>
      </c>
      <c r="AM10" s="50"/>
      <c r="AN10" s="50"/>
      <c r="AO10" s="50"/>
      <c r="AP10" s="50"/>
      <c r="AQ10" s="50"/>
      <c r="AR10" s="50"/>
      <c r="AS10" s="50"/>
      <c r="AT10" s="45">
        <f>データ!W6</f>
        <v>0.22</v>
      </c>
      <c r="AU10" s="45"/>
      <c r="AV10" s="45"/>
      <c r="AW10" s="45"/>
      <c r="AX10" s="45"/>
      <c r="AY10" s="45"/>
      <c r="AZ10" s="45"/>
      <c r="BA10" s="45"/>
      <c r="BB10" s="45">
        <f>データ!X6</f>
        <v>2418.1799999999998</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I+5S+zdsbvBSStipFJICZZl1pZzNK3YbtN297IfmGbrDE2kXQpQKM62UzhDfKVT95TefEqTFm4d89y/eZ9jaVg==" saltValue="+iOuROvzshj1NE0DdMLCv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c r="A6" s="28" t="s">
        <v>107</v>
      </c>
      <c r="B6" s="33">
        <f>B7</f>
        <v>2017</v>
      </c>
      <c r="C6" s="33">
        <f t="shared" ref="C6:X6" si="3">C7</f>
        <v>172014</v>
      </c>
      <c r="D6" s="33">
        <f t="shared" si="3"/>
        <v>46</v>
      </c>
      <c r="E6" s="33">
        <f t="shared" si="3"/>
        <v>17</v>
      </c>
      <c r="F6" s="33">
        <f t="shared" si="3"/>
        <v>4</v>
      </c>
      <c r="G6" s="33">
        <f t="shared" si="3"/>
        <v>0</v>
      </c>
      <c r="H6" s="33" t="str">
        <f t="shared" si="3"/>
        <v>石川県　金沢市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62.57</v>
      </c>
      <c r="P6" s="34">
        <f t="shared" si="3"/>
        <v>0.12</v>
      </c>
      <c r="Q6" s="34">
        <f t="shared" si="3"/>
        <v>76.42</v>
      </c>
      <c r="R6" s="34">
        <f t="shared" si="3"/>
        <v>2602</v>
      </c>
      <c r="S6" s="34">
        <f t="shared" si="3"/>
        <v>454416</v>
      </c>
      <c r="T6" s="34">
        <f t="shared" si="3"/>
        <v>468.64</v>
      </c>
      <c r="U6" s="34">
        <f t="shared" si="3"/>
        <v>969.65</v>
      </c>
      <c r="V6" s="34">
        <f t="shared" si="3"/>
        <v>532</v>
      </c>
      <c r="W6" s="34">
        <f t="shared" si="3"/>
        <v>0.22</v>
      </c>
      <c r="X6" s="34">
        <f t="shared" si="3"/>
        <v>2418.1799999999998</v>
      </c>
      <c r="Y6" s="35">
        <f>IF(Y7="",NA(),Y7)</f>
        <v>100</v>
      </c>
      <c r="Z6" s="35">
        <f t="shared" ref="Z6:AH6" si="4">IF(Z7="",NA(),Z7)</f>
        <v>100</v>
      </c>
      <c r="AA6" s="35">
        <f t="shared" si="4"/>
        <v>100</v>
      </c>
      <c r="AB6" s="35">
        <f t="shared" si="4"/>
        <v>100</v>
      </c>
      <c r="AC6" s="35">
        <f t="shared" si="4"/>
        <v>100</v>
      </c>
      <c r="AD6" s="35">
        <f t="shared" si="4"/>
        <v>95.59</v>
      </c>
      <c r="AE6" s="35">
        <f t="shared" si="4"/>
        <v>96.83</v>
      </c>
      <c r="AF6" s="35">
        <f t="shared" si="4"/>
        <v>98.32</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137.81</v>
      </c>
      <c r="AP6" s="35">
        <f t="shared" si="5"/>
        <v>172.52</v>
      </c>
      <c r="AQ6" s="35">
        <f t="shared" si="5"/>
        <v>201.29</v>
      </c>
      <c r="AR6" s="35">
        <f t="shared" si="5"/>
        <v>110.77</v>
      </c>
      <c r="AS6" s="35">
        <f t="shared" si="5"/>
        <v>109.51</v>
      </c>
      <c r="AT6" s="34" t="str">
        <f>IF(AT7="","",IF(AT7="-","【-】","【"&amp;SUBSTITUTE(TEXT(AT7,"#,##0.00"),"-","△")&amp;"】"))</f>
        <v>【102.97】</v>
      </c>
      <c r="AU6" s="35">
        <f>IF(AU7="",NA(),AU7)</f>
        <v>353.24</v>
      </c>
      <c r="AV6" s="35">
        <f t="shared" ref="AV6:BD6" si="6">IF(AV7="",NA(),AV7)</f>
        <v>8948.73</v>
      </c>
      <c r="AW6" s="35">
        <f t="shared" si="6"/>
        <v>726.09</v>
      </c>
      <c r="AX6" s="35">
        <f t="shared" si="6"/>
        <v>883.53</v>
      </c>
      <c r="AY6" s="35">
        <f t="shared" si="6"/>
        <v>955.68</v>
      </c>
      <c r="AZ6" s="35">
        <f t="shared" si="6"/>
        <v>189.4</v>
      </c>
      <c r="BA6" s="35">
        <f t="shared" si="6"/>
        <v>69.430000000000007</v>
      </c>
      <c r="BB6" s="35">
        <f t="shared" si="6"/>
        <v>81.19</v>
      </c>
      <c r="BC6" s="35">
        <f t="shared" si="6"/>
        <v>46.78</v>
      </c>
      <c r="BD6" s="35">
        <f t="shared" si="6"/>
        <v>47.44</v>
      </c>
      <c r="BE6" s="34" t="str">
        <f>IF(BE7="","",IF(BE7="-","【-】","【"&amp;SUBSTITUTE(TEXT(BE7,"#,##0.00"),"-","△")&amp;"】"))</f>
        <v>【54.73】</v>
      </c>
      <c r="BF6" s="35">
        <f>IF(BF7="",NA(),BF7)</f>
        <v>1396.24</v>
      </c>
      <c r="BG6" s="35">
        <f t="shared" ref="BG6:BO6" si="7">IF(BG7="",NA(),BG7)</f>
        <v>1417.37</v>
      </c>
      <c r="BH6" s="35">
        <f t="shared" si="7"/>
        <v>1411.06</v>
      </c>
      <c r="BI6" s="35">
        <f t="shared" si="7"/>
        <v>1262.03</v>
      </c>
      <c r="BJ6" s="35">
        <f t="shared" si="7"/>
        <v>1192.46</v>
      </c>
      <c r="BK6" s="35">
        <f t="shared" si="7"/>
        <v>1554.05</v>
      </c>
      <c r="BL6" s="35">
        <f t="shared" si="7"/>
        <v>1671.86</v>
      </c>
      <c r="BM6" s="35">
        <f t="shared" si="7"/>
        <v>1673.47</v>
      </c>
      <c r="BN6" s="35">
        <f t="shared" si="7"/>
        <v>1298.9100000000001</v>
      </c>
      <c r="BO6" s="35">
        <f t="shared" si="7"/>
        <v>1243.71</v>
      </c>
      <c r="BP6" s="34" t="str">
        <f>IF(BP7="","",IF(BP7="-","【-】","【"&amp;SUBSTITUTE(TEXT(BP7,"#,##0.00"),"-","△")&amp;"】"))</f>
        <v>【1,225.44】</v>
      </c>
      <c r="BQ6" s="35">
        <f>IF(BQ7="",NA(),BQ7)</f>
        <v>29.88</v>
      </c>
      <c r="BR6" s="35">
        <f t="shared" ref="BR6:BZ6" si="8">IF(BR7="",NA(),BR7)</f>
        <v>30.56</v>
      </c>
      <c r="BS6" s="35">
        <f t="shared" si="8"/>
        <v>24.58</v>
      </c>
      <c r="BT6" s="35">
        <f t="shared" si="8"/>
        <v>28.72</v>
      </c>
      <c r="BU6" s="35">
        <f t="shared" si="8"/>
        <v>42.91</v>
      </c>
      <c r="BV6" s="35">
        <f t="shared" si="8"/>
        <v>53.01</v>
      </c>
      <c r="BW6" s="35">
        <f t="shared" si="8"/>
        <v>50.54</v>
      </c>
      <c r="BX6" s="35">
        <f t="shared" si="8"/>
        <v>49.22</v>
      </c>
      <c r="BY6" s="35">
        <f t="shared" si="8"/>
        <v>69.87</v>
      </c>
      <c r="BZ6" s="35">
        <f t="shared" si="8"/>
        <v>74.3</v>
      </c>
      <c r="CA6" s="34" t="str">
        <f>IF(CA7="","",IF(CA7="-","【-】","【"&amp;SUBSTITUTE(TEXT(CA7,"#,##0.00"),"-","△")&amp;"】"))</f>
        <v>【75.58】</v>
      </c>
      <c r="CB6" s="35">
        <f>IF(CB7="",NA(),CB7)</f>
        <v>385.55</v>
      </c>
      <c r="CC6" s="35">
        <f t="shared" ref="CC6:CK6" si="9">IF(CC7="",NA(),CC7)</f>
        <v>349.86</v>
      </c>
      <c r="CD6" s="35">
        <f t="shared" si="9"/>
        <v>435.08</v>
      </c>
      <c r="CE6" s="35">
        <f t="shared" si="9"/>
        <v>391.98</v>
      </c>
      <c r="CF6" s="35">
        <f t="shared" si="9"/>
        <v>261.07</v>
      </c>
      <c r="CG6" s="35">
        <f t="shared" si="9"/>
        <v>299.39</v>
      </c>
      <c r="CH6" s="35">
        <f t="shared" si="9"/>
        <v>320.36</v>
      </c>
      <c r="CI6" s="35">
        <f t="shared" si="9"/>
        <v>332.02</v>
      </c>
      <c r="CJ6" s="35">
        <f t="shared" si="9"/>
        <v>234.96</v>
      </c>
      <c r="CK6" s="35">
        <f t="shared" si="9"/>
        <v>221.81</v>
      </c>
      <c r="CL6" s="34" t="str">
        <f>IF(CL7="","",IF(CL7="-","【-】","【"&amp;SUBSTITUTE(TEXT(CL7,"#,##0.00"),"-","△")&amp;"】"))</f>
        <v>【215.23】</v>
      </c>
      <c r="CM6" s="35">
        <f>IF(CM7="",NA(),CM7)</f>
        <v>34</v>
      </c>
      <c r="CN6" s="35">
        <f t="shared" ref="CN6:CV6" si="10">IF(CN7="",NA(),CN7)</f>
        <v>32.67</v>
      </c>
      <c r="CO6" s="35">
        <f t="shared" si="10"/>
        <v>32</v>
      </c>
      <c r="CP6" s="35">
        <f t="shared" si="10"/>
        <v>35.07</v>
      </c>
      <c r="CQ6" s="35">
        <f t="shared" si="10"/>
        <v>32.270000000000003</v>
      </c>
      <c r="CR6" s="35">
        <f t="shared" si="10"/>
        <v>36.200000000000003</v>
      </c>
      <c r="CS6" s="35">
        <f t="shared" si="10"/>
        <v>34.74</v>
      </c>
      <c r="CT6" s="35">
        <f t="shared" si="10"/>
        <v>36.65</v>
      </c>
      <c r="CU6" s="35">
        <f t="shared" si="10"/>
        <v>42.9</v>
      </c>
      <c r="CV6" s="35">
        <f t="shared" si="10"/>
        <v>43.36</v>
      </c>
      <c r="CW6" s="34" t="str">
        <f>IF(CW7="","",IF(CW7="-","【-】","【"&amp;SUBSTITUTE(TEXT(CW7,"#,##0.00"),"-","△")&amp;"】"))</f>
        <v>【42.66】</v>
      </c>
      <c r="CX6" s="35">
        <f>IF(CX7="",NA(),CX7)</f>
        <v>90.89</v>
      </c>
      <c r="CY6" s="35">
        <f t="shared" ref="CY6:DG6" si="11">IF(CY7="",NA(),CY7)</f>
        <v>95.25</v>
      </c>
      <c r="CZ6" s="35">
        <f t="shared" si="11"/>
        <v>90.93</v>
      </c>
      <c r="DA6" s="35">
        <f t="shared" si="11"/>
        <v>91.18</v>
      </c>
      <c r="DB6" s="35">
        <f t="shared" si="11"/>
        <v>91.35</v>
      </c>
      <c r="DC6" s="35">
        <f t="shared" si="11"/>
        <v>71.069999999999993</v>
      </c>
      <c r="DD6" s="35">
        <f t="shared" si="11"/>
        <v>70.14</v>
      </c>
      <c r="DE6" s="35">
        <f t="shared" si="11"/>
        <v>68.83</v>
      </c>
      <c r="DF6" s="35">
        <f t="shared" si="11"/>
        <v>83.5</v>
      </c>
      <c r="DG6" s="35">
        <f t="shared" si="11"/>
        <v>83.06</v>
      </c>
      <c r="DH6" s="34" t="str">
        <f>IF(DH7="","",IF(DH7="-","【-】","【"&amp;SUBSTITUTE(TEXT(DH7,"#,##0.00"),"-","△")&amp;"】"))</f>
        <v>【82.67】</v>
      </c>
      <c r="DI6" s="35">
        <f>IF(DI7="",NA(),DI7)</f>
        <v>20.38</v>
      </c>
      <c r="DJ6" s="35">
        <f t="shared" ref="DJ6:DR6" si="12">IF(DJ7="",NA(),DJ7)</f>
        <v>48.28</v>
      </c>
      <c r="DK6" s="35">
        <f t="shared" si="12"/>
        <v>51.92</v>
      </c>
      <c r="DL6" s="35">
        <f t="shared" si="12"/>
        <v>55.55</v>
      </c>
      <c r="DM6" s="35">
        <f t="shared" si="12"/>
        <v>59.19</v>
      </c>
      <c r="DN6" s="35">
        <f t="shared" si="12"/>
        <v>6.66</v>
      </c>
      <c r="DO6" s="35">
        <f t="shared" si="12"/>
        <v>14.53</v>
      </c>
      <c r="DP6" s="35">
        <f t="shared" si="12"/>
        <v>17.72</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7.0000000000000007E-2</v>
      </c>
      <c r="EK6" s="35">
        <f t="shared" si="14"/>
        <v>0.08</v>
      </c>
      <c r="EL6" s="35">
        <f t="shared" si="14"/>
        <v>0.26</v>
      </c>
      <c r="EM6" s="35">
        <f t="shared" si="14"/>
        <v>0.09</v>
      </c>
      <c r="EN6" s="35">
        <f t="shared" si="14"/>
        <v>0.09</v>
      </c>
      <c r="EO6" s="34" t="str">
        <f>IF(EO7="","",IF(EO7="-","【-】","【"&amp;SUBSTITUTE(TEXT(EO7,"#,##0.00"),"-","△")&amp;"】"))</f>
        <v>【0.10】</v>
      </c>
    </row>
    <row r="7" spans="1:148" s="36" customFormat="1">
      <c r="A7" s="28"/>
      <c r="B7" s="37">
        <v>2017</v>
      </c>
      <c r="C7" s="37">
        <v>172014</v>
      </c>
      <c r="D7" s="37">
        <v>46</v>
      </c>
      <c r="E7" s="37">
        <v>17</v>
      </c>
      <c r="F7" s="37">
        <v>4</v>
      </c>
      <c r="G7" s="37">
        <v>0</v>
      </c>
      <c r="H7" s="37" t="s">
        <v>108</v>
      </c>
      <c r="I7" s="37" t="s">
        <v>109</v>
      </c>
      <c r="J7" s="37" t="s">
        <v>110</v>
      </c>
      <c r="K7" s="37" t="s">
        <v>111</v>
      </c>
      <c r="L7" s="37" t="s">
        <v>112</v>
      </c>
      <c r="M7" s="37" t="s">
        <v>113</v>
      </c>
      <c r="N7" s="38" t="s">
        <v>114</v>
      </c>
      <c r="O7" s="38">
        <v>62.57</v>
      </c>
      <c r="P7" s="38">
        <v>0.12</v>
      </c>
      <c r="Q7" s="38">
        <v>76.42</v>
      </c>
      <c r="R7" s="38">
        <v>2602</v>
      </c>
      <c r="S7" s="38">
        <v>454416</v>
      </c>
      <c r="T7" s="38">
        <v>468.64</v>
      </c>
      <c r="U7" s="38">
        <v>969.65</v>
      </c>
      <c r="V7" s="38">
        <v>532</v>
      </c>
      <c r="W7" s="38">
        <v>0.22</v>
      </c>
      <c r="X7" s="38">
        <v>2418.1799999999998</v>
      </c>
      <c r="Y7" s="38">
        <v>100</v>
      </c>
      <c r="Z7" s="38">
        <v>100</v>
      </c>
      <c r="AA7" s="38">
        <v>100</v>
      </c>
      <c r="AB7" s="38">
        <v>100</v>
      </c>
      <c r="AC7" s="38">
        <v>100</v>
      </c>
      <c r="AD7" s="38">
        <v>95.59</v>
      </c>
      <c r="AE7" s="38">
        <v>96.83</v>
      </c>
      <c r="AF7" s="38">
        <v>98.32</v>
      </c>
      <c r="AG7" s="38">
        <v>100.85</v>
      </c>
      <c r="AH7" s="38">
        <v>102.13</v>
      </c>
      <c r="AI7" s="38">
        <v>102.38</v>
      </c>
      <c r="AJ7" s="38">
        <v>0</v>
      </c>
      <c r="AK7" s="38">
        <v>0</v>
      </c>
      <c r="AL7" s="38">
        <v>0</v>
      </c>
      <c r="AM7" s="38">
        <v>0</v>
      </c>
      <c r="AN7" s="38">
        <v>0</v>
      </c>
      <c r="AO7" s="38">
        <v>137.81</v>
      </c>
      <c r="AP7" s="38">
        <v>172.52</v>
      </c>
      <c r="AQ7" s="38">
        <v>201.29</v>
      </c>
      <c r="AR7" s="38">
        <v>110.77</v>
      </c>
      <c r="AS7" s="38">
        <v>109.51</v>
      </c>
      <c r="AT7" s="38">
        <v>102.97</v>
      </c>
      <c r="AU7" s="38">
        <v>353.24</v>
      </c>
      <c r="AV7" s="38">
        <v>8948.73</v>
      </c>
      <c r="AW7" s="38">
        <v>726.09</v>
      </c>
      <c r="AX7" s="38">
        <v>883.53</v>
      </c>
      <c r="AY7" s="38">
        <v>955.68</v>
      </c>
      <c r="AZ7" s="38">
        <v>189.4</v>
      </c>
      <c r="BA7" s="38">
        <v>69.430000000000007</v>
      </c>
      <c r="BB7" s="38">
        <v>81.19</v>
      </c>
      <c r="BC7" s="38">
        <v>46.78</v>
      </c>
      <c r="BD7" s="38">
        <v>47.44</v>
      </c>
      <c r="BE7" s="38">
        <v>54.73</v>
      </c>
      <c r="BF7" s="38">
        <v>1396.24</v>
      </c>
      <c r="BG7" s="38">
        <v>1417.37</v>
      </c>
      <c r="BH7" s="38">
        <v>1411.06</v>
      </c>
      <c r="BI7" s="38">
        <v>1262.03</v>
      </c>
      <c r="BJ7" s="38">
        <v>1192.46</v>
      </c>
      <c r="BK7" s="38">
        <v>1554.05</v>
      </c>
      <c r="BL7" s="38">
        <v>1671.86</v>
      </c>
      <c r="BM7" s="38">
        <v>1673.47</v>
      </c>
      <c r="BN7" s="38">
        <v>1298.9100000000001</v>
      </c>
      <c r="BO7" s="38">
        <v>1243.71</v>
      </c>
      <c r="BP7" s="38">
        <v>1225.44</v>
      </c>
      <c r="BQ7" s="38">
        <v>29.88</v>
      </c>
      <c r="BR7" s="38">
        <v>30.56</v>
      </c>
      <c r="BS7" s="38">
        <v>24.58</v>
      </c>
      <c r="BT7" s="38">
        <v>28.72</v>
      </c>
      <c r="BU7" s="38">
        <v>42.91</v>
      </c>
      <c r="BV7" s="38">
        <v>53.01</v>
      </c>
      <c r="BW7" s="38">
        <v>50.54</v>
      </c>
      <c r="BX7" s="38">
        <v>49.22</v>
      </c>
      <c r="BY7" s="38">
        <v>69.87</v>
      </c>
      <c r="BZ7" s="38">
        <v>74.3</v>
      </c>
      <c r="CA7" s="38">
        <v>75.58</v>
      </c>
      <c r="CB7" s="38">
        <v>385.55</v>
      </c>
      <c r="CC7" s="38">
        <v>349.86</v>
      </c>
      <c r="CD7" s="38">
        <v>435.08</v>
      </c>
      <c r="CE7" s="38">
        <v>391.98</v>
      </c>
      <c r="CF7" s="38">
        <v>261.07</v>
      </c>
      <c r="CG7" s="38">
        <v>299.39</v>
      </c>
      <c r="CH7" s="38">
        <v>320.36</v>
      </c>
      <c r="CI7" s="38">
        <v>332.02</v>
      </c>
      <c r="CJ7" s="38">
        <v>234.96</v>
      </c>
      <c r="CK7" s="38">
        <v>221.81</v>
      </c>
      <c r="CL7" s="38">
        <v>215.23</v>
      </c>
      <c r="CM7" s="38">
        <v>34</v>
      </c>
      <c r="CN7" s="38">
        <v>32.67</v>
      </c>
      <c r="CO7" s="38">
        <v>32</v>
      </c>
      <c r="CP7" s="38">
        <v>35.07</v>
      </c>
      <c r="CQ7" s="38">
        <v>32.270000000000003</v>
      </c>
      <c r="CR7" s="38">
        <v>36.200000000000003</v>
      </c>
      <c r="CS7" s="38">
        <v>34.74</v>
      </c>
      <c r="CT7" s="38">
        <v>36.65</v>
      </c>
      <c r="CU7" s="38">
        <v>42.9</v>
      </c>
      <c r="CV7" s="38">
        <v>43.36</v>
      </c>
      <c r="CW7" s="38">
        <v>42.66</v>
      </c>
      <c r="CX7" s="38">
        <v>90.89</v>
      </c>
      <c r="CY7" s="38">
        <v>95.25</v>
      </c>
      <c r="CZ7" s="38">
        <v>90.93</v>
      </c>
      <c r="DA7" s="38">
        <v>91.18</v>
      </c>
      <c r="DB7" s="38">
        <v>91.35</v>
      </c>
      <c r="DC7" s="38">
        <v>71.069999999999993</v>
      </c>
      <c r="DD7" s="38">
        <v>70.14</v>
      </c>
      <c r="DE7" s="38">
        <v>68.83</v>
      </c>
      <c r="DF7" s="38">
        <v>83.5</v>
      </c>
      <c r="DG7" s="38">
        <v>83.06</v>
      </c>
      <c r="DH7" s="38">
        <v>82.67</v>
      </c>
      <c r="DI7" s="38">
        <v>20.38</v>
      </c>
      <c r="DJ7" s="38">
        <v>48.28</v>
      </c>
      <c r="DK7" s="38">
        <v>51.92</v>
      </c>
      <c r="DL7" s="38">
        <v>55.55</v>
      </c>
      <c r="DM7" s="38">
        <v>59.19</v>
      </c>
      <c r="DN7" s="38">
        <v>6.66</v>
      </c>
      <c r="DO7" s="38">
        <v>14.53</v>
      </c>
      <c r="DP7" s="38">
        <v>17.72</v>
      </c>
      <c r="DQ7" s="38">
        <v>22.77</v>
      </c>
      <c r="DR7" s="38">
        <v>23.93</v>
      </c>
      <c r="DS7" s="38">
        <v>24.65</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7.0000000000000007E-2</v>
      </c>
      <c r="EK7" s="38">
        <v>0.08</v>
      </c>
      <c r="EL7" s="38">
        <v>0.26</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dcterms:created xsi:type="dcterms:W3CDTF">2018-12-03T08:52:51Z</dcterms:created>
  <dcterms:modified xsi:type="dcterms:W3CDTF">2019-01-17T06:10:21Z</dcterms:modified>
  <cp:category/>
</cp:coreProperties>
</file>