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ag9lecCcPyovXR6OI/Gbk46vMk8hQYTabV0UL8fiKmhyMY7sKwtZILVE/obocezVujESkpNQMsor/pcDqv8/Q==" workbookSaltValue="elNLA622vdCJzmMveu2Qa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BZ30" i="4"/>
  <c r="LT76" i="4"/>
  <c r="GQ51" i="4"/>
  <c r="LH30" i="4"/>
  <c r="IE76" i="4"/>
  <c r="BZ51" i="4"/>
  <c r="GQ30" i="4"/>
  <c r="BG51" i="4"/>
  <c r="BG30" i="4"/>
  <c r="AV76" i="4"/>
  <c r="KO51" i="4"/>
  <c r="KO30" i="4"/>
  <c r="HP76" i="4"/>
  <c r="FX30" i="4"/>
  <c r="LE76" i="4"/>
  <c r="FX51" i="4"/>
  <c r="KP76" i="4"/>
  <c r="JV30" i="4"/>
  <c r="HA76" i="4"/>
  <c r="AN51" i="4"/>
  <c r="FE30" i="4"/>
  <c r="AN30" i="4"/>
  <c r="AG76" i="4"/>
  <c r="JV51" i="4"/>
  <c r="FE51" i="4"/>
  <c r="R76" i="4"/>
  <c r="KA76" i="4"/>
  <c r="EL51" i="4"/>
  <c r="JC30" i="4"/>
  <c r="GL76" i="4"/>
  <c r="U51" i="4"/>
  <c r="EL30" i="4"/>
  <c r="U30" i="4"/>
  <c r="JC51"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<sst xmlns="http://schemas.openxmlformats.org/spreadsheetml/2006/main" count="287" uniqueCount="150">
  <si>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</si>
  <si>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</si>
  <si>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</si>
  <si>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</si>
  <si>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</si>
  <si>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</si>
  <si>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</si>
  <si>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</si>
  <si>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</si>
  <si>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</si>
  <si>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</si>
  <si>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</si>
  <si>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</si>
  <si>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</si>
  <si>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</si>
  <si>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</si>
  <si>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</si>
  <si>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</si>
  <si>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</si>
  <si>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</si>
  <si>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</si>
  <si>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</si>
  <si>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</si>
  <si>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</si>
  <si>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</si>
  <si>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</si>
  <si>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</si>
  <si>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</si>
  <si>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</si>
  <si>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</si>
  <si>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</si>
  <si>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</si>
  <si>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</si>
  <si>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</si>
  <si>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</si>
  <si>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</si>
  <si>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</si>
  <si>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</si>
  <si>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</si>
  <si>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</si>
  <si>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</si>
  <si>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</si>
  <si>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</si>
  <si>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</si>
  <si>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</si>
  <si>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</si>
  <si>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</si>
  <si>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</si>
  <si>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</si>
  <si>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</si>
  <si>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</si>
  <si>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</si>
  <si>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</si>
  <si>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</si>
  <si>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</si>
  <si>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</si>
  <si>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</si>
  <si>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</si>
  <si>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</si>
  <si>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</si>
  <si>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</si>
  <si>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</si>
  <si>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</si>
  <si>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</si>
  <si>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</si>
  <si>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</si>
  <si>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</si>
  <si>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</si>
  <si>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</si>
  <si>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</si>
  <si>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</si>
  <si>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</si>
  <si>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</si>
  <si>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</si>
  <si>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</si>
  <si>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</si>
  <si>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</si>
  <si>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</si>
  <si>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</si>
  <si>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</si>
  <si>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</si>
  <si>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</si>
  <si>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</si>
  <si>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</si>
  <si>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</si>
  <si>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</si>
  <si>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</si>
  <si>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</si>
  <si>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</si>
  <si>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</si>
  <si>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</si>
  <si>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</si>
  <si>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</si>
  <si>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</si>
  <si>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</si>
  <si>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</si>
  <si>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</si>
  <si>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</si>
  <si>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</si>
  <si>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</si>
  <si>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</si>
  <si>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</si>
  <si>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</si>
  <si>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</si>
  <si>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</si>
  <si>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</si>
  <si>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</si>
  <si>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</si>
  <si>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</si>
  <si>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</si>
  <si>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</si>
  <si>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</si>
  <si>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</si>
  <si>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</si>
  <si>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</si>
  <si>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</si>
  <si>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</si>
  <si>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</si>
  <si>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</si>
  <si>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</si>
  <si>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</si>
  <si>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</si>
  <si>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</si>
  <si>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</si>
  <si>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</si>
  <si>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</si>
  <si>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</si>
  <si>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</si>
  <si>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石川県　金沢市</t>
  </si>
  <si>
    <t>金沢駅東駐車場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</si>
  <si>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</si>
  <si>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</si>
  <si>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</si>
  <si>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</si>
  <si>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</si>
  <si>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</si>
  <si>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</si>
  <si>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</si>
  <si>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</si>
  <si>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</si>
  <si>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</si>
  <si>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</si>
  <si>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</si>
  <si>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</si>
  <si>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</si>
  <si>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</si>
  <si>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　稼働率
　近年は安定した水準で推移しているが、類似施設平均を下回っているため、今後も積極的な情報発信や周辺施設との連携等により、利用促進に努める。</t>
    <rPh sb="2" eb="5">
      <t>カドウリツ</t>
    </rPh>
    <rPh sb="7" eb="9">
      <t>キンネン</t>
    </rPh>
    <rPh sb="10" eb="12">
      <t>アンテイ</t>
    </rPh>
    <rPh sb="14" eb="16">
      <t>スイジュン</t>
    </rPh>
    <rPh sb="17" eb="19">
      <t>スイイ</t>
    </rPh>
    <rPh sb="25" eb="27">
      <t>ルイジ</t>
    </rPh>
    <rPh sb="27" eb="29">
      <t>シセツ</t>
    </rPh>
    <rPh sb="29" eb="31">
      <t>ヘイキン</t>
    </rPh>
    <rPh sb="32" eb="34">
      <t>シタマワ</t>
    </rPh>
    <rPh sb="41" eb="43">
      <t>コンゴ</t>
    </rPh>
    <rPh sb="44" eb="47">
      <t>セッキョクテキ</t>
    </rPh>
    <rPh sb="48" eb="50">
      <t>ジョウホウ</t>
    </rPh>
    <rPh sb="50" eb="52">
      <t>ハッシン</t>
    </rPh>
    <rPh sb="53" eb="55">
      <t>シュウヘン</t>
    </rPh>
    <rPh sb="55" eb="57">
      <t>シセツ</t>
    </rPh>
    <rPh sb="59" eb="61">
      <t>レンケイ</t>
    </rPh>
    <rPh sb="61" eb="62">
      <t>トウ</t>
    </rPh>
    <rPh sb="66" eb="68">
      <t>リヨウ</t>
    </rPh>
    <rPh sb="68" eb="70">
      <t>ソクシン</t>
    </rPh>
    <rPh sb="71" eb="72">
      <t>ツト</t>
    </rPh>
    <phoneticPr fontId="15"/>
  </si>
  <si>
    <t>　当駐車場は、まちなかの道路交通の円滑化を図り、市民の利便に資するために設置された施設であり、これまでも路上駐車の防止や交通渋滞の緩和等に大きく寄与してきた。
　また、北陸新幹線の開業効果が持続し、近年は利用者が増加傾向にあることから、今後も効率的な運営に努め、利便性と収益性の更なる向上を図りたい。</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2" eb="54">
      <t>ロジョウ</t>
    </rPh>
    <rPh sb="54" eb="56">
      <t>チュウシャ</t>
    </rPh>
    <rPh sb="57" eb="59">
      <t>ボウシ</t>
    </rPh>
    <rPh sb="60" eb="62">
      <t>コウツウ</t>
    </rPh>
    <rPh sb="62" eb="64">
      <t>ジュウタイ</t>
    </rPh>
    <rPh sb="65" eb="67">
      <t>カンワ</t>
    </rPh>
    <rPh sb="67" eb="68">
      <t>トウ</t>
    </rPh>
    <rPh sb="69" eb="70">
      <t>オオ</t>
    </rPh>
    <rPh sb="72" eb="74">
      <t>キヨ</t>
    </rPh>
    <rPh sb="84" eb="86">
      <t>ホクリク</t>
    </rPh>
    <rPh sb="86" eb="89">
      <t>シンカンセン</t>
    </rPh>
    <rPh sb="90" eb="92">
      <t>カイギョウ</t>
    </rPh>
    <rPh sb="92" eb="94">
      <t>コウカ</t>
    </rPh>
    <rPh sb="95" eb="97">
      <t>ジゾク</t>
    </rPh>
    <rPh sb="99" eb="101">
      <t>キンネン</t>
    </rPh>
    <rPh sb="102" eb="105">
      <t>リヨウシャ</t>
    </rPh>
    <rPh sb="106" eb="108">
      <t>ゾウカ</t>
    </rPh>
    <rPh sb="108" eb="110">
      <t>ケイコウ</t>
    </rPh>
    <rPh sb="118" eb="120">
      <t>コンゴ</t>
    </rPh>
    <rPh sb="121" eb="124">
      <t>コウリツテキ</t>
    </rPh>
    <rPh sb="125" eb="127">
      <t>ウンエイ</t>
    </rPh>
    <rPh sb="128" eb="129">
      <t>ツト</t>
    </rPh>
    <rPh sb="131" eb="134">
      <t>リベンセイ</t>
    </rPh>
    <rPh sb="135" eb="138">
      <t>シュウエキセイ</t>
    </rPh>
    <rPh sb="139" eb="140">
      <t>サラ</t>
    </rPh>
    <rPh sb="142" eb="144">
      <t>コウジョウ</t>
    </rPh>
    <rPh sb="145" eb="146">
      <t>ハカ</t>
    </rPh>
    <phoneticPr fontId="15"/>
  </si>
  <si>
    <t>①　収益的収支比率
　当駐車場は十分な使用料収入が確保できており、収益的収支比率は毎年100％を大幅に上回っているため、経営状況は健全といえる。
④　売上高ＧＯＰ比率、⑤　ＥＢＩＴＤＡ
　近年は使用料収入の増及び施設修繕費等の減に伴い、収益性が高く、安定した運営を行っている。</t>
    <rPh sb="2" eb="5">
      <t>シュウエキテキ</t>
    </rPh>
    <rPh sb="5" eb="7">
      <t>シュウシ</t>
    </rPh>
    <rPh sb="7" eb="9">
      <t>ヒリツ</t>
    </rPh>
    <rPh sb="16" eb="18">
      <t>ジュウブン</t>
    </rPh>
    <rPh sb="25" eb="27">
      <t>カクホ</t>
    </rPh>
    <rPh sb="41" eb="43">
      <t>マイトシ</t>
    </rPh>
    <rPh sb="51" eb="53">
      <t>ウワマワ</t>
    </rPh>
    <rPh sb="60" eb="62">
      <t>ケイエイ</t>
    </rPh>
    <rPh sb="62" eb="64">
      <t>ジョウキョウ</t>
    </rPh>
    <rPh sb="65" eb="67">
      <t>ケンゼン</t>
    </rPh>
    <rPh sb="75" eb="78">
      <t>ウリアゲダカ</t>
    </rPh>
    <rPh sb="81" eb="83">
      <t>ヒリツ</t>
    </rPh>
    <rPh sb="94" eb="96">
      <t>キンネン</t>
    </rPh>
    <rPh sb="97" eb="100">
      <t>シヨウリョウ</t>
    </rPh>
    <rPh sb="100" eb="102">
      <t>シュウニュウ</t>
    </rPh>
    <rPh sb="103" eb="104">
      <t>ゾウ</t>
    </rPh>
    <rPh sb="104" eb="105">
      <t>オヨ</t>
    </rPh>
    <rPh sb="106" eb="108">
      <t>シセツ</t>
    </rPh>
    <rPh sb="108" eb="110">
      <t>シュウゼン</t>
    </rPh>
    <rPh sb="110" eb="111">
      <t>ヒ</t>
    </rPh>
    <rPh sb="111" eb="112">
      <t>トウ</t>
    </rPh>
    <rPh sb="113" eb="114">
      <t>ゲン</t>
    </rPh>
    <rPh sb="115" eb="116">
      <t>トモナ</t>
    </rPh>
    <rPh sb="118" eb="121">
      <t>シュウエキセイ</t>
    </rPh>
    <rPh sb="122" eb="123">
      <t>タカ</t>
    </rPh>
    <rPh sb="125" eb="127">
      <t>アンテイ</t>
    </rPh>
    <rPh sb="129" eb="131">
      <t>ウンエイ</t>
    </rPh>
    <rPh sb="132" eb="133">
      <t>オコナ</t>
    </rPh>
    <phoneticPr fontId="15"/>
  </si>
  <si>
    <t>⑦　敷地の地価
　金沢駅周辺では北陸新幹線の開業効果が持続し、近年は地価の上昇が続いている。
⑧　設備投資見込額
　施設の老朽化に伴い、各所で修繕等が見込まれることから、長期修繕計画に基づいた適正な維持管理と計画的な更新を確実に行う必要がある。</t>
    <rPh sb="2" eb="4">
      <t>シキチ</t>
    </rPh>
    <rPh sb="5" eb="7">
      <t>チカ</t>
    </rPh>
    <rPh sb="9" eb="11">
      <t>カナザワ</t>
    </rPh>
    <rPh sb="11" eb="14">
      <t>エキシュウヘン</t>
    </rPh>
    <rPh sb="16" eb="18">
      <t>ホクリク</t>
    </rPh>
    <rPh sb="18" eb="21">
      <t>シンカンセン</t>
    </rPh>
    <rPh sb="22" eb="24">
      <t>カイギョウ</t>
    </rPh>
    <rPh sb="24" eb="26">
      <t>コウカ</t>
    </rPh>
    <rPh sb="27" eb="29">
      <t>ジゾク</t>
    </rPh>
    <rPh sb="31" eb="33">
      <t>キンネン</t>
    </rPh>
    <rPh sb="34" eb="36">
      <t>チカ</t>
    </rPh>
    <rPh sb="37" eb="39">
      <t>ジョウショウ</t>
    </rPh>
    <rPh sb="40" eb="41">
      <t>ツヅ</t>
    </rPh>
    <rPh sb="49" eb="51">
      <t>セツビ</t>
    </rPh>
    <rPh sb="51" eb="53">
      <t>トウシ</t>
    </rPh>
    <rPh sb="53" eb="56">
      <t>ミコミガク</t>
    </rPh>
    <rPh sb="58" eb="60">
      <t>シセツ</t>
    </rPh>
    <rPh sb="61" eb="64">
      <t>ロウキュウカ</t>
    </rPh>
    <rPh sb="65" eb="66">
      <t>トモナ</t>
    </rPh>
    <rPh sb="68" eb="70">
      <t>カクショ</t>
    </rPh>
    <rPh sb="71" eb="73">
      <t>シュウゼン</t>
    </rPh>
    <rPh sb="73" eb="74">
      <t>トウ</t>
    </rPh>
    <rPh sb="75" eb="77">
      <t>ミコ</t>
    </rPh>
    <rPh sb="85" eb="87">
      <t>チョウキ</t>
    </rPh>
    <rPh sb="87" eb="89">
      <t>シュウゼン</t>
    </rPh>
    <rPh sb="89" eb="91">
      <t>ケイカク</t>
    </rPh>
    <rPh sb="92" eb="93">
      <t>モト</t>
    </rPh>
    <rPh sb="96" eb="98">
      <t>テキセイ</t>
    </rPh>
    <rPh sb="99" eb="101">
      <t>イジ</t>
    </rPh>
    <rPh sb="101" eb="103">
      <t>カンリ</t>
    </rPh>
    <rPh sb="104" eb="107">
      <t>ケイカクテキ</t>
    </rPh>
    <rPh sb="108" eb="110">
      <t>コウシン</t>
    </rPh>
    <rPh sb="111" eb="113">
      <t>カクジツ</t>
    </rPh>
    <rPh sb="114" eb="115">
      <t>オコナ</t>
    </rPh>
    <rPh sb="116" eb="11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</si>
</sst>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148</c:v>
                </c:pt>
                <c:pt idx="1">
                  <c:v>142</c:v>
                </c:pt>
                <c:pt idx="2">
                  <c:v>138</c:v>
                </c:pt>
                <c:pt idx="3">
                  <c:v>159</c:v>
                </c:pt>
                <c:pt idx="4">
                  <c:v>181.8</c:v>
                </c:pt>
              </c:numCache>
            </c:numRef>
          </c:val>
          <c:extLst xmlns:c16r2="http://schemas.microsoft.com/office/drawing/2015/06/chart">
            <c:ext xmlns:c16="http://schemas.microsoft.com/office/drawing/2014/chart" uri="{C3380CC4-5D6E-409C-BE32-E72D297353CC}">
              <c16:uniqueId val="{00000000-F2FE-4EF6-950E-54187D39262C}"/>
            </c:ext>
          </c:extLst>
        </c:ser>
        <c:dLbls>
          <c:showLegendKey val="0"/>
          <c:showVal val="0"/>
          <c:showCatName val="0"/>
          <c:showSerName val="0"/>
          <c:showPercent val="0"/>
          <c:showBubbleSize val="0"/>
        </c:dLbls>
        <c:gapWidth val="150"/>
        <c:axId val="139758208"/>
        <c:axId val="1400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F2FE-4EF6-950E-54187D39262C}"/>
            </c:ext>
          </c:extLst>
        </c:ser>
        <c:dLbls>
          <c:showLegendKey val="0"/>
          <c:showVal val="0"/>
          <c:showCatName val="0"/>
          <c:showSerName val="0"/>
          <c:showPercent val="0"/>
          <c:showBubbleSize val="0"/>
        </c:dLbls>
        <c:marker val="1"/>
        <c:smooth val="0"/>
        <c:axId val="139758208"/>
        <c:axId val="140002432"/>
      </c:lineChart>
      <c:dateAx>
        <c:axId val="139758208"/>
        <c:scaling>
          <c:orientation val="minMax"/>
        </c:scaling>
        <c:delete val="1"/>
        <c:axPos val="b"/>
        <c:numFmt formatCode="ge" sourceLinked="1"/>
        <c:majorTickMark val="none"/>
        <c:minorTickMark val="none"/>
        <c:tickLblPos val="none"/>
        <c:crossAx val="140002432"/>
        <c:crosses val="autoZero"/>
        <c:auto val="1"/>
        <c:lblOffset val="100"/>
        <c:baseTimeUnit val="years"/>
      </c:dateAx>
      <c:valAx>
        <c:axId val="1400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975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E8-45AD-8745-A89A11326ACF}"/>
            </c:ext>
          </c:extLst>
        </c:ser>
        <c:dLbls>
          <c:showLegendKey val="0"/>
          <c:showVal val="0"/>
          <c:showCatName val="0"/>
          <c:showSerName val="0"/>
          <c:showPercent val="0"/>
          <c:showBubbleSize val="0"/>
        </c:dLbls>
        <c:gapWidth val="150"/>
        <c:axId val="140373376"/>
        <c:axId val="133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01E8-45AD-8745-A89A11326ACF}"/>
            </c:ext>
          </c:extLst>
        </c:ser>
        <c:dLbls>
          <c:showLegendKey val="0"/>
          <c:showVal val="0"/>
          <c:showCatName val="0"/>
          <c:showSerName val="0"/>
          <c:showPercent val="0"/>
          <c:showBubbleSize val="0"/>
        </c:dLbls>
        <c:marker val="1"/>
        <c:smooth val="0"/>
        <c:axId val="140373376"/>
        <c:axId val="133359104"/>
      </c:lineChart>
      <c:dateAx>
        <c:axId val="140373376"/>
        <c:scaling>
          <c:orientation val="minMax"/>
        </c:scaling>
        <c:delete val="1"/>
        <c:axPos val="b"/>
        <c:numFmt formatCode="ge" sourceLinked="1"/>
        <c:majorTickMark val="none"/>
        <c:minorTickMark val="none"/>
        <c:tickLblPos val="none"/>
        <c:crossAx val="133359104"/>
        <c:crosses val="autoZero"/>
        <c:auto val="1"/>
        <c:lblOffset val="100"/>
        <c:baseTimeUnit val="years"/>
      </c:dateAx>
      <c:valAx>
        <c:axId val="13335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3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678-419C-9DC1-0B10DA0FE1C2}"/>
            </c:ext>
          </c:extLst>
        </c:ser>
        <c:dLbls>
          <c:showLegendKey val="0"/>
          <c:showVal val="0"/>
          <c:showCatName val="0"/>
          <c:showSerName val="0"/>
          <c:showPercent val="0"/>
          <c:showBubbleSize val="0"/>
        </c:dLbls>
        <c:gapWidth val="150"/>
        <c:axId val="133454848"/>
        <c:axId val="1334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678-419C-9DC1-0B10DA0FE1C2}"/>
            </c:ext>
          </c:extLst>
        </c:ser>
        <c:dLbls>
          <c:showLegendKey val="0"/>
          <c:showVal val="0"/>
          <c:showCatName val="0"/>
          <c:showSerName val="0"/>
          <c:showPercent val="0"/>
          <c:showBubbleSize val="0"/>
        </c:dLbls>
        <c:marker val="1"/>
        <c:smooth val="0"/>
        <c:axId val="133454848"/>
        <c:axId val="133461120"/>
      </c:lineChart>
      <c:dateAx>
        <c:axId val="133454848"/>
        <c:scaling>
          <c:orientation val="minMax"/>
        </c:scaling>
        <c:delete val="1"/>
        <c:axPos val="b"/>
        <c:numFmt formatCode="ge" sourceLinked="1"/>
        <c:majorTickMark val="none"/>
        <c:minorTickMark val="none"/>
        <c:tickLblPos val="none"/>
        <c:crossAx val="133461120"/>
        <c:crosses val="autoZero"/>
        <c:auto val="1"/>
        <c:lblOffset val="100"/>
        <c:baseTimeUnit val="years"/>
      </c:dateAx>
      <c:valAx>
        <c:axId val="13346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5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B64-4BF3-9E20-998009445301}"/>
            </c:ext>
          </c:extLst>
        </c:ser>
        <c:dLbls>
          <c:showLegendKey val="0"/>
          <c:showVal val="0"/>
          <c:showCatName val="0"/>
          <c:showSerName val="0"/>
          <c:showPercent val="0"/>
          <c:showBubbleSize val="0"/>
        </c:dLbls>
        <c:gapWidth val="150"/>
        <c:axId val="133569152"/>
        <c:axId val="133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B64-4BF3-9E20-998009445301}"/>
            </c:ext>
          </c:extLst>
        </c:ser>
        <c:dLbls>
          <c:showLegendKey val="0"/>
          <c:showVal val="0"/>
          <c:showCatName val="0"/>
          <c:showSerName val="0"/>
          <c:showPercent val="0"/>
          <c:showBubbleSize val="0"/>
        </c:dLbls>
        <c:marker val="1"/>
        <c:smooth val="0"/>
        <c:axId val="133569152"/>
        <c:axId val="133579520"/>
      </c:lineChart>
      <c:dateAx>
        <c:axId val="133569152"/>
        <c:scaling>
          <c:orientation val="minMax"/>
        </c:scaling>
        <c:delete val="1"/>
        <c:axPos val="b"/>
        <c:numFmt formatCode="ge" sourceLinked="1"/>
        <c:majorTickMark val="none"/>
        <c:minorTickMark val="none"/>
        <c:tickLblPos val="none"/>
        <c:crossAx val="133579520"/>
        <c:crosses val="autoZero"/>
        <c:auto val="1"/>
        <c:lblOffset val="100"/>
        <c:baseTimeUnit val="years"/>
      </c:dateAx>
      <c:valAx>
        <c:axId val="13357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56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9D-4F2D-9611-547E62CC8FE6}"/>
            </c:ext>
          </c:extLst>
        </c:ser>
        <c:dLbls>
          <c:showLegendKey val="0"/>
          <c:showVal val="0"/>
          <c:showCatName val="0"/>
          <c:showSerName val="0"/>
          <c:showPercent val="0"/>
          <c:showBubbleSize val="0"/>
        </c:dLbls>
        <c:gapWidth val="150"/>
        <c:axId val="133626112"/>
        <c:axId val="1336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9B9D-4F2D-9611-547E62CC8FE6}"/>
            </c:ext>
          </c:extLst>
        </c:ser>
        <c:dLbls>
          <c:showLegendKey val="0"/>
          <c:showVal val="0"/>
          <c:showCatName val="0"/>
          <c:showSerName val="0"/>
          <c:showPercent val="0"/>
          <c:showBubbleSize val="0"/>
        </c:dLbls>
        <c:marker val="1"/>
        <c:smooth val="0"/>
        <c:axId val="133626112"/>
        <c:axId val="133648768"/>
      </c:lineChart>
      <c:dateAx>
        <c:axId val="133626112"/>
        <c:scaling>
          <c:orientation val="minMax"/>
        </c:scaling>
        <c:delete val="1"/>
        <c:axPos val="b"/>
        <c:numFmt formatCode="ge" sourceLinked="1"/>
        <c:majorTickMark val="none"/>
        <c:minorTickMark val="none"/>
        <c:tickLblPos val="none"/>
        <c:crossAx val="133648768"/>
        <c:crosses val="autoZero"/>
        <c:auto val="1"/>
        <c:lblOffset val="100"/>
        <c:baseTimeUnit val="years"/>
      </c:dateAx>
      <c:valAx>
        <c:axId val="13364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6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BE-4BE0-9015-6B6DC01465F4}"/>
            </c:ext>
          </c:extLst>
        </c:ser>
        <c:dLbls>
          <c:showLegendKey val="0"/>
          <c:showVal val="0"/>
          <c:showCatName val="0"/>
          <c:showSerName val="0"/>
          <c:showPercent val="0"/>
          <c:showBubbleSize val="0"/>
        </c:dLbls>
        <c:gapWidth val="150"/>
        <c:axId val="133781376"/>
        <c:axId val="1337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5FBE-4BE0-9015-6B6DC01465F4}"/>
            </c:ext>
          </c:extLst>
        </c:ser>
        <c:dLbls>
          <c:showLegendKey val="0"/>
          <c:showVal val="0"/>
          <c:showCatName val="0"/>
          <c:showSerName val="0"/>
          <c:showPercent val="0"/>
          <c:showBubbleSize val="0"/>
        </c:dLbls>
        <c:marker val="1"/>
        <c:smooth val="0"/>
        <c:axId val="133781376"/>
        <c:axId val="133783552"/>
      </c:lineChart>
      <c:dateAx>
        <c:axId val="133781376"/>
        <c:scaling>
          <c:orientation val="minMax"/>
        </c:scaling>
        <c:delete val="1"/>
        <c:axPos val="b"/>
        <c:numFmt formatCode="ge" sourceLinked="1"/>
        <c:majorTickMark val="none"/>
        <c:minorTickMark val="none"/>
        <c:tickLblPos val="none"/>
        <c:crossAx val="133783552"/>
        <c:crosses val="autoZero"/>
        <c:auto val="1"/>
        <c:lblOffset val="100"/>
        <c:baseTimeUnit val="years"/>
      </c:dateAx>
      <c:valAx>
        <c:axId val="13378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37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87.8</c:v>
                </c:pt>
                <c:pt idx="1">
                  <c:v>93.8</c:v>
                </c:pt>
                <c:pt idx="2">
                  <c:v>96.3</c:v>
                </c:pt>
                <c:pt idx="3">
                  <c:v>95.7</c:v>
                </c:pt>
                <c:pt idx="4">
                  <c:v>99.1</c:v>
                </c:pt>
              </c:numCache>
            </c:numRef>
          </c:val>
          <c:extLst xmlns:c16r2="http://schemas.microsoft.com/office/drawing/2015/06/chart">
            <c:ext xmlns:c16="http://schemas.microsoft.com/office/drawing/2014/chart" uri="{C3380CC4-5D6E-409C-BE32-E72D297353CC}">
              <c16:uniqueId val="{00000000-371A-4ACC-99D8-593E64B906F5}"/>
            </c:ext>
          </c:extLst>
        </c:ser>
        <c:dLbls>
          <c:showLegendKey val="0"/>
          <c:showVal val="0"/>
          <c:showCatName val="0"/>
          <c:showSerName val="0"/>
          <c:showPercent val="0"/>
          <c:showBubbleSize val="0"/>
        </c:dLbls>
        <c:gapWidth val="150"/>
        <c:axId val="133805952"/>
        <c:axId val="1338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371A-4ACC-99D8-593E64B906F5}"/>
            </c:ext>
          </c:extLst>
        </c:ser>
        <c:dLbls>
          <c:showLegendKey val="0"/>
          <c:showVal val="0"/>
          <c:showCatName val="0"/>
          <c:showSerName val="0"/>
          <c:showPercent val="0"/>
          <c:showBubbleSize val="0"/>
        </c:dLbls>
        <c:marker val="1"/>
        <c:smooth val="0"/>
        <c:axId val="133805952"/>
        <c:axId val="133836800"/>
      </c:lineChart>
      <c:dateAx>
        <c:axId val="133805952"/>
        <c:scaling>
          <c:orientation val="minMax"/>
        </c:scaling>
        <c:delete val="1"/>
        <c:axPos val="b"/>
        <c:numFmt formatCode="ge" sourceLinked="1"/>
        <c:majorTickMark val="none"/>
        <c:minorTickMark val="none"/>
        <c:tickLblPos val="none"/>
        <c:crossAx val="133836800"/>
        <c:crosses val="autoZero"/>
        <c:auto val="1"/>
        <c:lblOffset val="100"/>
        <c:baseTimeUnit val="years"/>
      </c:dateAx>
      <c:valAx>
        <c:axId val="13383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8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34</c:v>
                </c:pt>
                <c:pt idx="1">
                  <c:v>31</c:v>
                </c:pt>
                <c:pt idx="2">
                  <c:v>31</c:v>
                </c:pt>
                <c:pt idx="3">
                  <c:v>40</c:v>
                </c:pt>
                <c:pt idx="4">
                  <c:v>46.6</c:v>
                </c:pt>
              </c:numCache>
            </c:numRef>
          </c:val>
          <c:extLst xmlns:c16r2="http://schemas.microsoft.com/office/drawing/2015/06/chart">
            <c:ext xmlns:c16="http://schemas.microsoft.com/office/drawing/2014/chart" uri="{C3380CC4-5D6E-409C-BE32-E72D297353CC}">
              <c16:uniqueId val="{00000000-B735-4B10-A9DC-1894A72875F2}"/>
            </c:ext>
          </c:extLst>
        </c:ser>
        <c:dLbls>
          <c:showLegendKey val="0"/>
          <c:showVal val="0"/>
          <c:showCatName val="0"/>
          <c:showSerName val="0"/>
          <c:showPercent val="0"/>
          <c:showBubbleSize val="0"/>
        </c:dLbls>
        <c:gapWidth val="150"/>
        <c:axId val="135992832"/>
        <c:axId val="1359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B735-4B10-A9DC-1894A72875F2}"/>
            </c:ext>
          </c:extLst>
        </c:ser>
        <c:dLbls>
          <c:showLegendKey val="0"/>
          <c:showVal val="0"/>
          <c:showCatName val="0"/>
          <c:showSerName val="0"/>
          <c:showPercent val="0"/>
          <c:showBubbleSize val="0"/>
        </c:dLbls>
        <c:marker val="1"/>
        <c:smooth val="0"/>
        <c:axId val="135992832"/>
        <c:axId val="135994752"/>
      </c:lineChart>
      <c:dateAx>
        <c:axId val="135992832"/>
        <c:scaling>
          <c:orientation val="minMax"/>
        </c:scaling>
        <c:delete val="1"/>
        <c:axPos val="b"/>
        <c:numFmt formatCode="ge" sourceLinked="1"/>
        <c:majorTickMark val="none"/>
        <c:minorTickMark val="none"/>
        <c:tickLblPos val="none"/>
        <c:crossAx val="135994752"/>
        <c:crosses val="autoZero"/>
        <c:auto val="1"/>
        <c:lblOffset val="100"/>
        <c:baseTimeUnit val="years"/>
      </c:dateAx>
      <c:valAx>
        <c:axId val="13599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9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28497</c:v>
                </c:pt>
                <c:pt idx="1">
                  <c:v>28311</c:v>
                </c:pt>
                <c:pt idx="2">
                  <c:v>26950</c:v>
                </c:pt>
                <c:pt idx="3">
                  <c:v>36780</c:v>
                </c:pt>
                <c:pt idx="4">
                  <c:v>47490</c:v>
                </c:pt>
              </c:numCache>
            </c:numRef>
          </c:val>
          <c:extLst xmlns:c16r2="http://schemas.microsoft.com/office/drawing/2015/06/chart">
            <c:ext xmlns:c16="http://schemas.microsoft.com/office/drawing/2014/chart" uri="{C3380CC4-5D6E-409C-BE32-E72D297353CC}">
              <c16:uniqueId val="{00000000-F9EC-43DC-9D47-A1AB12C7EC15}"/>
            </c:ext>
          </c:extLst>
        </c:ser>
        <c:dLbls>
          <c:showLegendKey val="0"/>
          <c:showVal val="0"/>
          <c:showCatName val="0"/>
          <c:showSerName val="0"/>
          <c:showPercent val="0"/>
          <c:showBubbleSize val="0"/>
        </c:dLbls>
        <c:gapWidth val="150"/>
        <c:axId val="136025216"/>
        <c:axId val="1360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F9EC-43DC-9D47-A1AB12C7EC15}"/>
            </c:ext>
          </c:extLst>
        </c:ser>
        <c:dLbls>
          <c:showLegendKey val="0"/>
          <c:showVal val="0"/>
          <c:showCatName val="0"/>
          <c:showSerName val="0"/>
          <c:showPercent val="0"/>
          <c:showBubbleSize val="0"/>
        </c:dLbls>
        <c:marker val="1"/>
        <c:smooth val="0"/>
        <c:axId val="136025216"/>
        <c:axId val="136027136"/>
      </c:lineChart>
      <c:dateAx>
        <c:axId val="136025216"/>
        <c:scaling>
          <c:orientation val="minMax"/>
        </c:scaling>
        <c:delete val="1"/>
        <c:axPos val="b"/>
        <c:numFmt formatCode="ge" sourceLinked="1"/>
        <c:majorTickMark val="none"/>
        <c:minorTickMark val="none"/>
        <c:tickLblPos val="none"/>
        <c:crossAx val="136027136"/>
        <c:crosses val="autoZero"/>
        <c:auto val="1"/>
        <c:lblOffset val="100"/>
        <c:baseTimeUnit val="years"/>
      </c:dateAx>
      <c:valAx>
        <c:axId val="136027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0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48" sqref="ND48:NR48"/>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石川県金沢市　金沢駅東駐車場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11680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352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148</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c r="A31" s="2"/>
      <c r="B31" s="22"/>
      <c r="C31" s="4"/>
      <c r="D31" s="4"/>
      <c r="E31" s="4"/>
      <c r="F31" s="4"/>
      <c r="I31" s="28"/>
      <c r="J31" s="105" t="s">
        <v>27</v>
      </c>
      <c r="K31" s="106"/>
      <c r="L31" s="106"/>
      <c r="M31" s="106"/>
      <c r="N31" s="106"/>
      <c r="O31" s="106"/>
      <c r="P31" s="106"/>
      <c r="Q31" s="106"/>
      <c r="R31" s="106"/>
      <c r="S31" s="106"/>
      <c r="T31" s="107"/>
      <c r="U31" s="104">
        <f>データ!Y7</f>
        <v>148</v>
      </c>
      <c r="V31" s="104"/>
      <c r="W31" s="104"/>
      <c r="X31" s="104"/>
      <c r="Y31" s="104"/>
      <c r="Z31" s="104"/>
      <c r="AA31" s="104"/>
      <c r="AB31" s="104"/>
      <c r="AC31" s="104"/>
      <c r="AD31" s="104"/>
      <c r="AE31" s="104"/>
      <c r="AF31" s="104"/>
      <c r="AG31" s="104"/>
      <c r="AH31" s="104"/>
      <c r="AI31" s="104"/>
      <c r="AJ31" s="104"/>
      <c r="AK31" s="104"/>
      <c r="AL31" s="104"/>
      <c r="AM31" s="104"/>
      <c r="AN31" s="104">
        <f>データ!Z7</f>
        <v>142</v>
      </c>
      <c r="AO31" s="104"/>
      <c r="AP31" s="104"/>
      <c r="AQ31" s="104"/>
      <c r="AR31" s="104"/>
      <c r="AS31" s="104"/>
      <c r="AT31" s="104"/>
      <c r="AU31" s="104"/>
      <c r="AV31" s="104"/>
      <c r="AW31" s="104"/>
      <c r="AX31" s="104"/>
      <c r="AY31" s="104"/>
      <c r="AZ31" s="104"/>
      <c r="BA31" s="104"/>
      <c r="BB31" s="104"/>
      <c r="BC31" s="104"/>
      <c r="BD31" s="104"/>
      <c r="BE31" s="104"/>
      <c r="BF31" s="104"/>
      <c r="BG31" s="104">
        <f>データ!AA7</f>
        <v>138</v>
      </c>
      <c r="BH31" s="104"/>
      <c r="BI31" s="104"/>
      <c r="BJ31" s="104"/>
      <c r="BK31" s="104"/>
      <c r="BL31" s="104"/>
      <c r="BM31" s="104"/>
      <c r="BN31" s="104"/>
      <c r="BO31" s="104"/>
      <c r="BP31" s="104"/>
      <c r="BQ31" s="104"/>
      <c r="BR31" s="104"/>
      <c r="BS31" s="104"/>
      <c r="BT31" s="104"/>
      <c r="BU31" s="104"/>
      <c r="BV31" s="104"/>
      <c r="BW31" s="104"/>
      <c r="BX31" s="104"/>
      <c r="BY31" s="104"/>
      <c r="BZ31" s="104">
        <f>データ!AB7</f>
        <v>159</v>
      </c>
      <c r="CA31" s="104"/>
      <c r="CB31" s="104"/>
      <c r="CC31" s="104"/>
      <c r="CD31" s="104"/>
      <c r="CE31" s="104"/>
      <c r="CF31" s="104"/>
      <c r="CG31" s="104"/>
      <c r="CH31" s="104"/>
      <c r="CI31" s="104"/>
      <c r="CJ31" s="104"/>
      <c r="CK31" s="104"/>
      <c r="CL31" s="104"/>
      <c r="CM31" s="104"/>
      <c r="CN31" s="104"/>
      <c r="CO31" s="104"/>
      <c r="CP31" s="104"/>
      <c r="CQ31" s="104"/>
      <c r="CR31" s="104"/>
      <c r="CS31" s="104">
        <f>データ!AC7</f>
        <v>181.8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87.8</v>
      </c>
      <c r="JD31" s="81"/>
      <c r="JE31" s="81"/>
      <c r="JF31" s="81"/>
      <c r="JG31" s="81"/>
      <c r="JH31" s="81"/>
      <c r="JI31" s="81"/>
      <c r="JJ31" s="81"/>
      <c r="JK31" s="81"/>
      <c r="JL31" s="81"/>
      <c r="JM31" s="81"/>
      <c r="JN31" s="81"/>
      <c r="JO31" s="81"/>
      <c r="JP31" s="81"/>
      <c r="JQ31" s="81"/>
      <c r="JR31" s="81"/>
      <c r="JS31" s="81"/>
      <c r="JT31" s="81"/>
      <c r="JU31" s="82"/>
      <c r="JV31" s="80">
        <f>データ!DL7</f>
        <v>93.8</v>
      </c>
      <c r="JW31" s="81"/>
      <c r="JX31" s="81"/>
      <c r="JY31" s="81"/>
      <c r="JZ31" s="81"/>
      <c r="KA31" s="81"/>
      <c r="KB31" s="81"/>
      <c r="KC31" s="81"/>
      <c r="KD31" s="81"/>
      <c r="KE31" s="81"/>
      <c r="KF31" s="81"/>
      <c r="KG31" s="81"/>
      <c r="KH31" s="81"/>
      <c r="KI31" s="81"/>
      <c r="KJ31" s="81"/>
      <c r="KK31" s="81"/>
      <c r="KL31" s="81"/>
      <c r="KM31" s="81"/>
      <c r="KN31" s="82"/>
      <c r="KO31" s="80">
        <f>データ!DM7</f>
        <v>96.3</v>
      </c>
      <c r="KP31" s="81"/>
      <c r="KQ31" s="81"/>
      <c r="KR31" s="81"/>
      <c r="KS31" s="81"/>
      <c r="KT31" s="81"/>
      <c r="KU31" s="81"/>
      <c r="KV31" s="81"/>
      <c r="KW31" s="81"/>
      <c r="KX31" s="81"/>
      <c r="KY31" s="81"/>
      <c r="KZ31" s="81"/>
      <c r="LA31" s="81"/>
      <c r="LB31" s="81"/>
      <c r="LC31" s="81"/>
      <c r="LD31" s="81"/>
      <c r="LE31" s="81"/>
      <c r="LF31" s="81"/>
      <c r="LG31" s="82"/>
      <c r="LH31" s="80">
        <f>データ!DN7</f>
        <v>95.7</v>
      </c>
      <c r="LI31" s="81"/>
      <c r="LJ31" s="81"/>
      <c r="LK31" s="81"/>
      <c r="LL31" s="81"/>
      <c r="LM31" s="81"/>
      <c r="LN31" s="81"/>
      <c r="LO31" s="81"/>
      <c r="LP31" s="81"/>
      <c r="LQ31" s="81"/>
      <c r="LR31" s="81"/>
      <c r="LS31" s="81"/>
      <c r="LT31" s="81"/>
      <c r="LU31" s="81"/>
      <c r="LV31" s="81"/>
      <c r="LW31" s="81"/>
      <c r="LX31" s="81"/>
      <c r="LY31" s="81"/>
      <c r="LZ31" s="82"/>
      <c r="MA31" s="80">
        <f>データ!DO7</f>
        <v>99.1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135.1</v>
      </c>
      <c r="V32" s="104"/>
      <c r="W32" s="104"/>
      <c r="X32" s="104"/>
      <c r="Y32" s="104"/>
      <c r="Z32" s="104"/>
      <c r="AA32" s="104"/>
      <c r="AB32" s="104"/>
      <c r="AC32" s="104"/>
      <c r="AD32" s="104"/>
      <c r="AE32" s="104"/>
      <c r="AF32" s="104"/>
      <c r="AG32" s="104"/>
      <c r="AH32" s="104"/>
      <c r="AI32" s="104"/>
      <c r="AJ32" s="104"/>
      <c r="AK32" s="104"/>
      <c r="AL32" s="104"/>
      <c r="AM32" s="104"/>
      <c r="AN32" s="104">
        <f>データ!AE7</f>
        <v>172.3</v>
      </c>
      <c r="AO32" s="104"/>
      <c r="AP32" s="104"/>
      <c r="AQ32" s="104"/>
      <c r="AR32" s="104"/>
      <c r="AS32" s="104"/>
      <c r="AT32" s="104"/>
      <c r="AU32" s="104"/>
      <c r="AV32" s="104"/>
      <c r="AW32" s="104"/>
      <c r="AX32" s="104"/>
      <c r="AY32" s="104"/>
      <c r="AZ32" s="104"/>
      <c r="BA32" s="104"/>
      <c r="BB32" s="104"/>
      <c r="BC32" s="104"/>
      <c r="BD32" s="104"/>
      <c r="BE32" s="104"/>
      <c r="BF32" s="104"/>
      <c r="BG32" s="104">
        <f>データ!AF7</f>
        <v>218.5</v>
      </c>
      <c r="BH32" s="104"/>
      <c r="BI32" s="104"/>
      <c r="BJ32" s="104"/>
      <c r="BK32" s="104"/>
      <c r="BL32" s="104"/>
      <c r="BM32" s="104"/>
      <c r="BN32" s="104"/>
      <c r="BO32" s="104"/>
      <c r="BP32" s="104"/>
      <c r="BQ32" s="104"/>
      <c r="BR32" s="104"/>
      <c r="BS32" s="104"/>
      <c r="BT32" s="104"/>
      <c r="BU32" s="104"/>
      <c r="BV32" s="104"/>
      <c r="BW32" s="104"/>
      <c r="BX32" s="104"/>
      <c r="BY32" s="104"/>
      <c r="BZ32" s="104">
        <f>データ!AG7</f>
        <v>151.19999999999999</v>
      </c>
      <c r="CA32" s="104"/>
      <c r="CB32" s="104"/>
      <c r="CC32" s="104"/>
      <c r="CD32" s="104"/>
      <c r="CE32" s="104"/>
      <c r="CF32" s="104"/>
      <c r="CG32" s="104"/>
      <c r="CH32" s="104"/>
      <c r="CI32" s="104"/>
      <c r="CJ32" s="104"/>
      <c r="CK32" s="104"/>
      <c r="CL32" s="104"/>
      <c r="CM32" s="104"/>
      <c r="CN32" s="104"/>
      <c r="CO32" s="104"/>
      <c r="CP32" s="104"/>
      <c r="CQ32" s="104"/>
      <c r="CR32" s="104"/>
      <c r="CS32" s="104">
        <f>データ!AH7</f>
        <v>212.4</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7.3</v>
      </c>
      <c r="EM32" s="104"/>
      <c r="EN32" s="104"/>
      <c r="EO32" s="104"/>
      <c r="EP32" s="104"/>
      <c r="EQ32" s="104"/>
      <c r="ER32" s="104"/>
      <c r="ES32" s="104"/>
      <c r="ET32" s="104"/>
      <c r="EU32" s="104"/>
      <c r="EV32" s="104"/>
      <c r="EW32" s="104"/>
      <c r="EX32" s="104"/>
      <c r="EY32" s="104"/>
      <c r="EZ32" s="104"/>
      <c r="FA32" s="104"/>
      <c r="FB32" s="104"/>
      <c r="FC32" s="104"/>
      <c r="FD32" s="104"/>
      <c r="FE32" s="104">
        <f>データ!AP7</f>
        <v>5.7</v>
      </c>
      <c r="FF32" s="104"/>
      <c r="FG32" s="104"/>
      <c r="FH32" s="104"/>
      <c r="FI32" s="104"/>
      <c r="FJ32" s="104"/>
      <c r="FK32" s="104"/>
      <c r="FL32" s="104"/>
      <c r="FM32" s="104"/>
      <c r="FN32" s="104"/>
      <c r="FO32" s="104"/>
      <c r="FP32" s="104"/>
      <c r="FQ32" s="104"/>
      <c r="FR32" s="104"/>
      <c r="FS32" s="104"/>
      <c r="FT32" s="104"/>
      <c r="FU32" s="104"/>
      <c r="FV32" s="104"/>
      <c r="FW32" s="104"/>
      <c r="FX32" s="104">
        <f>データ!AQ7</f>
        <v>4.7</v>
      </c>
      <c r="FY32" s="104"/>
      <c r="FZ32" s="104"/>
      <c r="GA32" s="104"/>
      <c r="GB32" s="104"/>
      <c r="GC32" s="104"/>
      <c r="GD32" s="104"/>
      <c r="GE32" s="104"/>
      <c r="GF32" s="104"/>
      <c r="GG32" s="104"/>
      <c r="GH32" s="104"/>
      <c r="GI32" s="104"/>
      <c r="GJ32" s="104"/>
      <c r="GK32" s="104"/>
      <c r="GL32" s="104"/>
      <c r="GM32" s="104"/>
      <c r="GN32" s="104"/>
      <c r="GO32" s="104"/>
      <c r="GP32" s="104"/>
      <c r="GQ32" s="104">
        <f>データ!AR7</f>
        <v>4</v>
      </c>
      <c r="GR32" s="104"/>
      <c r="GS32" s="104"/>
      <c r="GT32" s="104"/>
      <c r="GU32" s="104"/>
      <c r="GV32" s="104"/>
      <c r="GW32" s="104"/>
      <c r="GX32" s="104"/>
      <c r="GY32" s="104"/>
      <c r="GZ32" s="104"/>
      <c r="HA32" s="104"/>
      <c r="HB32" s="104"/>
      <c r="HC32" s="104"/>
      <c r="HD32" s="104"/>
      <c r="HE32" s="104"/>
      <c r="HF32" s="104"/>
      <c r="HG32" s="104"/>
      <c r="HH32" s="104"/>
      <c r="HI32" s="104"/>
      <c r="HJ32" s="104">
        <f>データ!AS7</f>
        <v>2.4</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149</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146</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34</v>
      </c>
      <c r="EM52" s="104"/>
      <c r="EN52" s="104"/>
      <c r="EO52" s="104"/>
      <c r="EP52" s="104"/>
      <c r="EQ52" s="104"/>
      <c r="ER52" s="104"/>
      <c r="ES52" s="104"/>
      <c r="ET52" s="104"/>
      <c r="EU52" s="104"/>
      <c r="EV52" s="104"/>
      <c r="EW52" s="104"/>
      <c r="EX52" s="104"/>
      <c r="EY52" s="104"/>
      <c r="EZ52" s="104"/>
      <c r="FA52" s="104"/>
      <c r="FB52" s="104"/>
      <c r="FC52" s="104"/>
      <c r="FD52" s="104"/>
      <c r="FE52" s="104">
        <f>データ!BG7</f>
        <v>31</v>
      </c>
      <c r="FF52" s="104"/>
      <c r="FG52" s="104"/>
      <c r="FH52" s="104"/>
      <c r="FI52" s="104"/>
      <c r="FJ52" s="104"/>
      <c r="FK52" s="104"/>
      <c r="FL52" s="104"/>
      <c r="FM52" s="104"/>
      <c r="FN52" s="104"/>
      <c r="FO52" s="104"/>
      <c r="FP52" s="104"/>
      <c r="FQ52" s="104"/>
      <c r="FR52" s="104"/>
      <c r="FS52" s="104"/>
      <c r="FT52" s="104"/>
      <c r="FU52" s="104"/>
      <c r="FV52" s="104"/>
      <c r="FW52" s="104"/>
      <c r="FX52" s="104">
        <f>データ!BH7</f>
        <v>31</v>
      </c>
      <c r="FY52" s="104"/>
      <c r="FZ52" s="104"/>
      <c r="GA52" s="104"/>
      <c r="GB52" s="104"/>
      <c r="GC52" s="104"/>
      <c r="GD52" s="104"/>
      <c r="GE52" s="104"/>
      <c r="GF52" s="104"/>
      <c r="GG52" s="104"/>
      <c r="GH52" s="104"/>
      <c r="GI52" s="104"/>
      <c r="GJ52" s="104"/>
      <c r="GK52" s="104"/>
      <c r="GL52" s="104"/>
      <c r="GM52" s="104"/>
      <c r="GN52" s="104"/>
      <c r="GO52" s="104"/>
      <c r="GP52" s="104"/>
      <c r="GQ52" s="104">
        <f>データ!BI7</f>
        <v>40</v>
      </c>
      <c r="GR52" s="104"/>
      <c r="GS52" s="104"/>
      <c r="GT52" s="104"/>
      <c r="GU52" s="104"/>
      <c r="GV52" s="104"/>
      <c r="GW52" s="104"/>
      <c r="GX52" s="104"/>
      <c r="GY52" s="104"/>
      <c r="GZ52" s="104"/>
      <c r="HA52" s="104"/>
      <c r="HB52" s="104"/>
      <c r="HC52" s="104"/>
      <c r="HD52" s="104"/>
      <c r="HE52" s="104"/>
      <c r="HF52" s="104"/>
      <c r="HG52" s="104"/>
      <c r="HH52" s="104"/>
      <c r="HI52" s="104"/>
      <c r="HJ52" s="104">
        <f>データ!BJ7</f>
        <v>46.6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28497</v>
      </c>
      <c r="JD52" s="103"/>
      <c r="JE52" s="103"/>
      <c r="JF52" s="103"/>
      <c r="JG52" s="103"/>
      <c r="JH52" s="103"/>
      <c r="JI52" s="103"/>
      <c r="JJ52" s="103"/>
      <c r="JK52" s="103"/>
      <c r="JL52" s="103"/>
      <c r="JM52" s="103"/>
      <c r="JN52" s="103"/>
      <c r="JO52" s="103"/>
      <c r="JP52" s="103"/>
      <c r="JQ52" s="103"/>
      <c r="JR52" s="103"/>
      <c r="JS52" s="103"/>
      <c r="JT52" s="103"/>
      <c r="JU52" s="103"/>
      <c r="JV52" s="103">
        <f>データ!BR7</f>
        <v>28311</v>
      </c>
      <c r="JW52" s="103"/>
      <c r="JX52" s="103"/>
      <c r="JY52" s="103"/>
      <c r="JZ52" s="103"/>
      <c r="KA52" s="103"/>
      <c r="KB52" s="103"/>
      <c r="KC52" s="103"/>
      <c r="KD52" s="103"/>
      <c r="KE52" s="103"/>
      <c r="KF52" s="103"/>
      <c r="KG52" s="103"/>
      <c r="KH52" s="103"/>
      <c r="KI52" s="103"/>
      <c r="KJ52" s="103"/>
      <c r="KK52" s="103"/>
      <c r="KL52" s="103"/>
      <c r="KM52" s="103"/>
      <c r="KN52" s="103"/>
      <c r="KO52" s="103">
        <f>データ!BS7</f>
        <v>26950</v>
      </c>
      <c r="KP52" s="103"/>
      <c r="KQ52" s="103"/>
      <c r="KR52" s="103"/>
      <c r="KS52" s="103"/>
      <c r="KT52" s="103"/>
      <c r="KU52" s="103"/>
      <c r="KV52" s="103"/>
      <c r="KW52" s="103"/>
      <c r="KX52" s="103"/>
      <c r="KY52" s="103"/>
      <c r="KZ52" s="103"/>
      <c r="LA52" s="103"/>
      <c r="LB52" s="103"/>
      <c r="LC52" s="103"/>
      <c r="LD52" s="103"/>
      <c r="LE52" s="103"/>
      <c r="LF52" s="103"/>
      <c r="LG52" s="103"/>
      <c r="LH52" s="103">
        <f>データ!BT7</f>
        <v>36780</v>
      </c>
      <c r="LI52" s="103"/>
      <c r="LJ52" s="103"/>
      <c r="LK52" s="103"/>
      <c r="LL52" s="103"/>
      <c r="LM52" s="103"/>
      <c r="LN52" s="103"/>
      <c r="LO52" s="103"/>
      <c r="LP52" s="103"/>
      <c r="LQ52" s="103"/>
      <c r="LR52" s="103"/>
      <c r="LS52" s="103"/>
      <c r="LT52" s="103"/>
      <c r="LU52" s="103"/>
      <c r="LV52" s="103"/>
      <c r="LW52" s="103"/>
      <c r="LX52" s="103"/>
      <c r="LY52" s="103"/>
      <c r="LZ52" s="103"/>
      <c r="MA52" s="103">
        <f>データ!BU7</f>
        <v>47490</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91</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46</v>
      </c>
      <c r="BH53" s="103"/>
      <c r="BI53" s="103"/>
      <c r="BJ53" s="103"/>
      <c r="BK53" s="103"/>
      <c r="BL53" s="103"/>
      <c r="BM53" s="103"/>
      <c r="BN53" s="103"/>
      <c r="BO53" s="103"/>
      <c r="BP53" s="103"/>
      <c r="BQ53" s="103"/>
      <c r="BR53" s="103"/>
      <c r="BS53" s="103"/>
      <c r="BT53" s="103"/>
      <c r="BU53" s="103"/>
      <c r="BV53" s="103"/>
      <c r="BW53" s="103"/>
      <c r="BX53" s="103"/>
      <c r="BY53" s="103"/>
      <c r="BZ53" s="103">
        <f>データ!BC7</f>
        <v>39</v>
      </c>
      <c r="CA53" s="103"/>
      <c r="CB53" s="103"/>
      <c r="CC53" s="103"/>
      <c r="CD53" s="103"/>
      <c r="CE53" s="103"/>
      <c r="CF53" s="103"/>
      <c r="CG53" s="103"/>
      <c r="CH53" s="103"/>
      <c r="CI53" s="103"/>
      <c r="CJ53" s="103"/>
      <c r="CK53" s="103"/>
      <c r="CL53" s="103"/>
      <c r="CM53" s="103"/>
      <c r="CN53" s="103"/>
      <c r="CO53" s="103"/>
      <c r="CP53" s="103"/>
      <c r="CQ53" s="103"/>
      <c r="CR53" s="103"/>
      <c r="CS53" s="103">
        <f>データ!BD7</f>
        <v>25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28.1</v>
      </c>
      <c r="EM53" s="104"/>
      <c r="EN53" s="104"/>
      <c r="EO53" s="104"/>
      <c r="EP53" s="104"/>
      <c r="EQ53" s="104"/>
      <c r="ER53" s="104"/>
      <c r="ES53" s="104"/>
      <c r="ET53" s="104"/>
      <c r="EU53" s="104"/>
      <c r="EV53" s="104"/>
      <c r="EW53" s="104"/>
      <c r="EX53" s="104"/>
      <c r="EY53" s="104"/>
      <c r="EZ53" s="104"/>
      <c r="FA53" s="104"/>
      <c r="FB53" s="104"/>
      <c r="FC53" s="104"/>
      <c r="FD53" s="104"/>
      <c r="FE53" s="104">
        <f>データ!BL7</f>
        <v>33.6</v>
      </c>
      <c r="FF53" s="104"/>
      <c r="FG53" s="104"/>
      <c r="FH53" s="104"/>
      <c r="FI53" s="104"/>
      <c r="FJ53" s="104"/>
      <c r="FK53" s="104"/>
      <c r="FL53" s="104"/>
      <c r="FM53" s="104"/>
      <c r="FN53" s="104"/>
      <c r="FO53" s="104"/>
      <c r="FP53" s="104"/>
      <c r="FQ53" s="104"/>
      <c r="FR53" s="104"/>
      <c r="FS53" s="104"/>
      <c r="FT53" s="104"/>
      <c r="FU53" s="104"/>
      <c r="FV53" s="104"/>
      <c r="FW53" s="104"/>
      <c r="FX53" s="104">
        <f>データ!BM7</f>
        <v>33.200000000000003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29.6</v>
      </c>
      <c r="GR53" s="104"/>
      <c r="GS53" s="104"/>
      <c r="GT53" s="104"/>
      <c r="GU53" s="104"/>
      <c r="GV53" s="104"/>
      <c r="GW53" s="104"/>
      <c r="GX53" s="104"/>
      <c r="GY53" s="104"/>
      <c r="GZ53" s="104"/>
      <c r="HA53" s="104"/>
      <c r="HB53" s="104"/>
      <c r="HC53" s="104"/>
      <c r="HD53" s="104"/>
      <c r="HE53" s="104"/>
      <c r="HF53" s="104"/>
      <c r="HG53" s="104"/>
      <c r="HH53" s="104"/>
      <c r="HI53" s="104"/>
      <c r="HJ53" s="104">
        <f>データ!BO7</f>
        <v>29.2</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39173</v>
      </c>
      <c r="JD53" s="103"/>
      <c r="JE53" s="103"/>
      <c r="JF53" s="103"/>
      <c r="JG53" s="103"/>
      <c r="JH53" s="103"/>
      <c r="JI53" s="103"/>
      <c r="JJ53" s="103"/>
      <c r="JK53" s="103"/>
      <c r="JL53" s="103"/>
      <c r="JM53" s="103"/>
      <c r="JN53" s="103"/>
      <c r="JO53" s="103"/>
      <c r="JP53" s="103"/>
      <c r="JQ53" s="103"/>
      <c r="JR53" s="103"/>
      <c r="JS53" s="103"/>
      <c r="JT53" s="103"/>
      <c r="JU53" s="103"/>
      <c r="JV53" s="103">
        <f>データ!BW7</f>
        <v>44860</v>
      </c>
      <c r="JW53" s="103"/>
      <c r="JX53" s="103"/>
      <c r="JY53" s="103"/>
      <c r="JZ53" s="103"/>
      <c r="KA53" s="103"/>
      <c r="KB53" s="103"/>
      <c r="KC53" s="103"/>
      <c r="KD53" s="103"/>
      <c r="KE53" s="103"/>
      <c r="KF53" s="103"/>
      <c r="KG53" s="103"/>
      <c r="KH53" s="103"/>
      <c r="KI53" s="103"/>
      <c r="KJ53" s="103"/>
      <c r="KK53" s="103"/>
      <c r="KL53" s="103"/>
      <c r="KM53" s="103"/>
      <c r="KN53" s="103"/>
      <c r="KO53" s="103">
        <f>データ!BX7</f>
        <v>37496</v>
      </c>
      <c r="KP53" s="103"/>
      <c r="KQ53" s="103"/>
      <c r="KR53" s="103"/>
      <c r="KS53" s="103"/>
      <c r="KT53" s="103"/>
      <c r="KU53" s="103"/>
      <c r="KV53" s="103"/>
      <c r="KW53" s="103"/>
      <c r="KX53" s="103"/>
      <c r="KY53" s="103"/>
      <c r="KZ53" s="103"/>
      <c r="LA53" s="103"/>
      <c r="LB53" s="103"/>
      <c r="LC53" s="103"/>
      <c r="LD53" s="103"/>
      <c r="LE53" s="103"/>
      <c r="LF53" s="103"/>
      <c r="LG53" s="103"/>
      <c r="LH53" s="103">
        <f>データ!BY7</f>
        <v>31888</v>
      </c>
      <c r="LI53" s="103"/>
      <c r="LJ53" s="103"/>
      <c r="LK53" s="103"/>
      <c r="LL53" s="103"/>
      <c r="LM53" s="103"/>
      <c r="LN53" s="103"/>
      <c r="LO53" s="103"/>
      <c r="LP53" s="103"/>
      <c r="LQ53" s="103"/>
      <c r="LR53" s="103"/>
      <c r="LS53" s="103"/>
      <c r="LT53" s="103"/>
      <c r="LU53" s="103"/>
      <c r="LV53" s="103"/>
      <c r="LW53" s="103"/>
      <c r="LX53" s="103"/>
      <c r="LY53" s="103"/>
      <c r="LZ53" s="103"/>
      <c r="MA53" s="103">
        <f>データ!BZ7</f>
        <v>13314</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147</v>
      </c>
      <c r="NE66" s="147"/>
      <c r="NF66" s="147"/>
      <c r="NG66" s="147"/>
      <c r="NH66" s="147"/>
      <c r="NI66" s="147"/>
      <c r="NJ66" s="147"/>
      <c r="NK66" s="147"/>
      <c r="NL66" s="147"/>
      <c r="NM66" s="147"/>
      <c r="NN66" s="147"/>
      <c r="NO66" s="147"/>
      <c r="NP66" s="147"/>
      <c r="NQ66" s="147"/>
      <c r="NR66" s="148"/>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820770</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30000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AUrk8UahsZGPkNkA4/Wa90VkMGs2gC14cTpeeCWd8EzkrZckw93P4q/4fc5cUdiHu8Y6pqHztBr1Ib9xgYlnQ==" saltValue="WzFltFvLchi/oqJkVz7eG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35" t="s">
        <v>73</v>
      </c>
      <c r="AK4" s="135"/>
      <c r="AL4" s="135"/>
      <c r="AM4" s="135"/>
      <c r="AN4" s="135"/>
      <c r="AO4" s="135"/>
      <c r="AP4" s="135"/>
      <c r="AQ4" s="135"/>
      <c r="AR4" s="135"/>
      <c r="AS4" s="135"/>
      <c r="AT4" s="135"/>
      <c r="AU4" s="145" t="s">
        <v>74</v>
      </c>
      <c r="AV4" s="135"/>
      <c r="AW4" s="135"/>
      <c r="AX4" s="135"/>
      <c r="AY4" s="135"/>
      <c r="AZ4" s="135"/>
      <c r="BA4" s="135"/>
      <c r="BB4" s="135"/>
      <c r="BC4" s="135"/>
      <c r="BD4" s="135"/>
      <c r="BE4" s="135"/>
      <c r="BF4" s="135" t="s">
        <v>75</v>
      </c>
      <c r="BG4" s="135"/>
      <c r="BH4" s="135"/>
      <c r="BI4" s="135"/>
      <c r="BJ4" s="135"/>
      <c r="BK4" s="135"/>
      <c r="BL4" s="135"/>
      <c r="BM4" s="135"/>
      <c r="BN4" s="135"/>
      <c r="BO4" s="135"/>
      <c r="BP4" s="135"/>
      <c r="BQ4" s="145" t="s">
        <v>76</v>
      </c>
      <c r="BR4" s="135"/>
      <c r="BS4" s="135"/>
      <c r="BT4" s="135"/>
      <c r="BU4" s="135"/>
      <c r="BV4" s="135"/>
      <c r="BW4" s="135"/>
      <c r="BX4" s="135"/>
      <c r="BY4" s="135"/>
      <c r="BZ4" s="135"/>
      <c r="CA4" s="135"/>
      <c r="CB4" s="135" t="s">
        <v>77</v>
      </c>
      <c r="CC4" s="135"/>
      <c r="CD4" s="135"/>
      <c r="CE4" s="135"/>
      <c r="CF4" s="135"/>
      <c r="CG4" s="135"/>
      <c r="CH4" s="135"/>
      <c r="CI4" s="135"/>
      <c r="CJ4" s="135"/>
      <c r="CK4" s="135"/>
      <c r="CL4" s="135"/>
      <c r="CM4" s="136" t="s">
        <v>78</v>
      </c>
      <c r="CN4" s="136" t="s">
        <v>79</v>
      </c>
      <c r="CO4" s="138" t="s">
        <v>80</v>
      </c>
      <c r="CP4" s="139"/>
      <c r="CQ4" s="139"/>
      <c r="CR4" s="139"/>
      <c r="CS4" s="139"/>
      <c r="CT4" s="139"/>
      <c r="CU4" s="139"/>
      <c r="CV4" s="139"/>
      <c r="CW4" s="139"/>
      <c r="CX4" s="139"/>
      <c r="CY4" s="140"/>
      <c r="CZ4" s="135" t="s">
        <v>81</v>
      </c>
      <c r="DA4" s="135"/>
      <c r="DB4" s="135"/>
      <c r="DC4" s="135"/>
      <c r="DD4" s="135"/>
      <c r="DE4" s="135"/>
      <c r="DF4" s="135"/>
      <c r="DG4" s="135"/>
      <c r="DH4" s="135"/>
      <c r="DI4" s="135"/>
      <c r="DJ4" s="135"/>
      <c r="DK4" s="138" t="s">
        <v>82</v>
      </c>
      <c r="DL4" s="139"/>
      <c r="DM4" s="139"/>
      <c r="DN4" s="139"/>
      <c r="DO4" s="139"/>
      <c r="DP4" s="139"/>
      <c r="DQ4" s="139"/>
      <c r="DR4" s="139"/>
      <c r="DS4" s="139"/>
      <c r="DT4" s="139"/>
      <c r="DU4" s="140"/>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102</v>
      </c>
      <c r="AO5" s="59" t="s">
        <v>103</v>
      </c>
      <c r="AP5" s="59" t="s">
        <v>104</v>
      </c>
      <c r="AQ5" s="59" t="s">
        <v>105</v>
      </c>
      <c r="AR5" s="59" t="s">
        <v>106</v>
      </c>
      <c r="AS5" s="59" t="s">
        <v>107</v>
      </c>
      <c r="AT5" s="59" t="s">
        <v>108</v>
      </c>
      <c r="AU5" s="59" t="s">
        <v>113</v>
      </c>
      <c r="AV5" s="59" t="s">
        <v>114</v>
      </c>
      <c r="AW5" s="59" t="s">
        <v>111</v>
      </c>
      <c r="AX5" s="59" t="s">
        <v>115</v>
      </c>
      <c r="AY5" s="59" t="s">
        <v>116</v>
      </c>
      <c r="AZ5" s="59" t="s">
        <v>103</v>
      </c>
      <c r="BA5" s="59" t="s">
        <v>104</v>
      </c>
      <c r="BB5" s="59" t="s">
        <v>105</v>
      </c>
      <c r="BC5" s="59" t="s">
        <v>106</v>
      </c>
      <c r="BD5" s="59" t="s">
        <v>107</v>
      </c>
      <c r="BE5" s="59" t="s">
        <v>108</v>
      </c>
      <c r="BF5" s="59" t="s">
        <v>109</v>
      </c>
      <c r="BG5" s="59" t="s">
        <v>110</v>
      </c>
      <c r="BH5" s="59" t="s">
        <v>100</v>
      </c>
      <c r="BI5" s="59" t="s">
        <v>101</v>
      </c>
      <c r="BJ5" s="59" t="s">
        <v>102</v>
      </c>
      <c r="BK5" s="59" t="s">
        <v>103</v>
      </c>
      <c r="BL5" s="59" t="s">
        <v>104</v>
      </c>
      <c r="BM5" s="59" t="s">
        <v>105</v>
      </c>
      <c r="BN5" s="59" t="s">
        <v>106</v>
      </c>
      <c r="BO5" s="59" t="s">
        <v>107</v>
      </c>
      <c r="BP5" s="59" t="s">
        <v>108</v>
      </c>
      <c r="BQ5" s="59" t="s">
        <v>117</v>
      </c>
      <c r="BR5" s="59" t="s">
        <v>118</v>
      </c>
      <c r="BS5" s="59" t="s">
        <v>100</v>
      </c>
      <c r="BT5" s="59" t="s">
        <v>101</v>
      </c>
      <c r="BU5" s="59" t="s">
        <v>116</v>
      </c>
      <c r="BV5" s="59" t="s">
        <v>103</v>
      </c>
      <c r="BW5" s="59" t="s">
        <v>104</v>
      </c>
      <c r="BX5" s="59" t="s">
        <v>105</v>
      </c>
      <c r="BY5" s="59" t="s">
        <v>106</v>
      </c>
      <c r="BZ5" s="59" t="s">
        <v>107</v>
      </c>
      <c r="CA5" s="59" t="s">
        <v>108</v>
      </c>
      <c r="CB5" s="59" t="s">
        <v>98</v>
      </c>
      <c r="CC5" s="59" t="s">
        <v>114</v>
      </c>
      <c r="CD5" s="59" t="s">
        <v>100</v>
      </c>
      <c r="CE5" s="59" t="s">
        <v>112</v>
      </c>
      <c r="CF5" s="59" t="s">
        <v>119</v>
      </c>
      <c r="CG5" s="59" t="s">
        <v>103</v>
      </c>
      <c r="CH5" s="59" t="s">
        <v>104</v>
      </c>
      <c r="CI5" s="59" t="s">
        <v>105</v>
      </c>
      <c r="CJ5" s="59" t="s">
        <v>106</v>
      </c>
      <c r="CK5" s="59" t="s">
        <v>107</v>
      </c>
      <c r="CL5" s="59" t="s">
        <v>108</v>
      </c>
      <c r="CM5" s="137"/>
      <c r="CN5" s="137"/>
      <c r="CO5" s="59" t="s">
        <v>98</v>
      </c>
      <c r="CP5" s="59" t="s">
        <v>99</v>
      </c>
      <c r="CQ5" s="59" t="s">
        <v>100</v>
      </c>
      <c r="CR5" s="59" t="s">
        <v>112</v>
      </c>
      <c r="CS5" s="59" t="s">
        <v>116</v>
      </c>
      <c r="CT5" s="59" t="s">
        <v>103</v>
      </c>
      <c r="CU5" s="59" t="s">
        <v>104</v>
      </c>
      <c r="CV5" s="59" t="s">
        <v>105</v>
      </c>
      <c r="CW5" s="59" t="s">
        <v>106</v>
      </c>
      <c r="CX5" s="59" t="s">
        <v>107</v>
      </c>
      <c r="CY5" s="59" t="s">
        <v>108</v>
      </c>
      <c r="CZ5" s="59" t="s">
        <v>98</v>
      </c>
      <c r="DA5" s="59" t="s">
        <v>114</v>
      </c>
      <c r="DB5" s="59" t="s">
        <v>120</v>
      </c>
      <c r="DC5" s="59" t="s">
        <v>112</v>
      </c>
      <c r="DD5" s="59" t="s">
        <v>116</v>
      </c>
      <c r="DE5" s="59" t="s">
        <v>103</v>
      </c>
      <c r="DF5" s="59" t="s">
        <v>104</v>
      </c>
      <c r="DG5" s="59" t="s">
        <v>105</v>
      </c>
      <c r="DH5" s="59" t="s">
        <v>106</v>
      </c>
      <c r="DI5" s="59" t="s">
        <v>107</v>
      </c>
      <c r="DJ5" s="59" t="s">
        <v>44</v>
      </c>
      <c r="DK5" s="59" t="s">
        <v>117</v>
      </c>
      <c r="DL5" s="59" t="s">
        <v>114</v>
      </c>
      <c r="DM5" s="59" t="s">
        <v>121</v>
      </c>
      <c r="DN5" s="59" t="s">
        <v>112</v>
      </c>
      <c r="DO5" s="59" t="s">
        <v>116</v>
      </c>
      <c r="DP5" s="59" t="s">
        <v>103</v>
      </c>
      <c r="DQ5" s="59" t="s">
        <v>104</v>
      </c>
      <c r="DR5" s="59" t="s">
        <v>105</v>
      </c>
      <c r="DS5" s="59" t="s">
        <v>106</v>
      </c>
      <c r="DT5" s="59" t="s">
        <v>107</v>
      </c>
      <c r="DU5" s="59" t="s">
        <v>108</v>
      </c>
    </row>
    <row r="6" spans="1:125" s="66" customFormat="1">
      <c r="A6" s="49" t="s">
        <v>122</v>
      </c>
      <c r="B6" s="60">
        <f>B8</f>
        <v>2017</v>
      </c>
      <c r="C6" s="60">
        <f t="shared" ref="C6:X6" si="1">C8</f>
        <v>172014</v>
      </c>
      <c r="D6" s="60">
        <f t="shared" si="1"/>
        <v>47</v>
      </c>
      <c r="E6" s="60">
        <f t="shared" si="1"/>
        <v>14</v>
      </c>
      <c r="F6" s="60">
        <f t="shared" si="1"/>
        <v>0</v>
      </c>
      <c r="G6" s="60">
        <f t="shared" si="1"/>
        <v>2</v>
      </c>
      <c r="H6" s="60" t="str">
        <f>SUBSTITUTE(H8,"　","")</f>
        <v>石川県金沢市</v>
      </c>
      <c r="I6" s="60" t="str">
        <f t="shared" si="1"/>
        <v>金沢駅東駐車場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28</v>
      </c>
      <c r="S6" s="62" t="str">
        <f t="shared" si="1"/>
        <v>駅</v>
      </c>
      <c r="T6" s="62" t="str">
        <f t="shared" si="1"/>
        <v>無</v>
      </c>
      <c r="U6" s="63">
        <f t="shared" si="1"/>
        <v>11680</v>
      </c>
      <c r="V6" s="63">
        <f t="shared" si="1"/>
        <v>352</v>
      </c>
      <c r="W6" s="63">
        <f t="shared" si="1"/>
        <v>300</v>
      </c>
      <c r="X6" s="62" t="str">
        <f t="shared" si="1"/>
        <v>代行制</v>
      </c>
      <c r="Y6" s="64">
        <f>IF(Y8="-",NA(),Y8)</f>
        <v>148</v>
      </c>
      <c r="Z6" s="64">
        <f t="shared" ref="Z6:AH6" si="2">IF(Z8="-",NA(),Z8)</f>
        <v>142</v>
      </c>
      <c r="AA6" s="64">
        <f t="shared" si="2"/>
        <v>138</v>
      </c>
      <c r="AB6" s="64">
        <f t="shared" si="2"/>
        <v>159</v>
      </c>
      <c r="AC6" s="64">
        <f t="shared" si="2"/>
        <v>181.8</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34</v>
      </c>
      <c r="BG6" s="64">
        <f t="shared" ref="BG6:BO6" si="5">IF(BG8="-",NA(),BG8)</f>
        <v>31</v>
      </c>
      <c r="BH6" s="64">
        <f t="shared" si="5"/>
        <v>31</v>
      </c>
      <c r="BI6" s="64">
        <f t="shared" si="5"/>
        <v>40</v>
      </c>
      <c r="BJ6" s="64">
        <f t="shared" si="5"/>
        <v>46.6</v>
      </c>
      <c r="BK6" s="64">
        <f t="shared" si="5"/>
        <v>28.1</v>
      </c>
      <c r="BL6" s="64">
        <f t="shared" si="5"/>
        <v>33.6</v>
      </c>
      <c r="BM6" s="64">
        <f t="shared" si="5"/>
        <v>33.200000000000003</v>
      </c>
      <c r="BN6" s="64">
        <f t="shared" si="5"/>
        <v>29.6</v>
      </c>
      <c r="BO6" s="64">
        <f t="shared" si="5"/>
        <v>29.2</v>
      </c>
      <c r="BP6" s="61" t="str">
        <f>IF(BP8="-","",IF(BP8="-","【-】","【"&amp;SUBSTITUTE(TEXT(BP8,"#,##0.0"),"-","△")&amp;"】"))</f>
        <v>【26.4】</v>
      </c>
      <c r="BQ6" s="65">
        <f>IF(BQ8="-",NA(),BQ8)</f>
        <v>28497</v>
      </c>
      <c r="BR6" s="65">
        <f t="shared" ref="BR6:BZ6" si="6">IF(BR8="-",NA(),BR8)</f>
        <v>28311</v>
      </c>
      <c r="BS6" s="65">
        <f t="shared" si="6"/>
        <v>26950</v>
      </c>
      <c r="BT6" s="65">
        <f t="shared" si="6"/>
        <v>36780</v>
      </c>
      <c r="BU6" s="65">
        <f t="shared" si="6"/>
        <v>47490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123</v>
      </c>
      <c r="CM6" s="63">
        <f t="shared" ref="CM6:CN6" si="7">CM8</f>
        <v>820770</v>
      </c>
      <c r="CN6" s="63">
        <f t="shared" si="7"/>
        <v>30000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87.8</v>
      </c>
      <c r="DL6" s="64">
        <f t="shared" ref="DL6:DT6" si="9">IF(DL8="-",NA(),DL8)</f>
        <v>93.8</v>
      </c>
      <c r="DM6" s="64">
        <f t="shared" si="9"/>
        <v>96.3</v>
      </c>
      <c r="DN6" s="64">
        <f t="shared" si="9"/>
        <v>95.7</v>
      </c>
      <c r="DO6" s="64">
        <f t="shared" si="9"/>
        <v>99.1</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c r="A7" s="49" t="s">
        <v>124</v>
      </c>
      <c r="B7" s="60">
        <f t="shared" ref="B7:X7" si="10">B8</f>
        <v>2017</v>
      </c>
      <c r="C7" s="60">
        <f t="shared" si="10"/>
        <v>172014</v>
      </c>
      <c r="D7" s="60">
        <f t="shared" si="10"/>
        <v>47</v>
      </c>
      <c r="E7" s="60">
        <f t="shared" si="10"/>
        <v>14</v>
      </c>
      <c r="F7" s="60">
        <f t="shared" si="10"/>
        <v>0</v>
      </c>
      <c r="G7" s="60">
        <f t="shared" si="10"/>
        <v>2</v>
      </c>
      <c r="H7" s="60" t="str">
        <f t="shared" si="10"/>
        <v>石川県　金沢市</v>
      </c>
      <c r="I7" s="60" t="str">
        <f t="shared" si="10"/>
        <v>金沢駅東駐車場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28</v>
      </c>
      <c r="S7" s="62" t="str">
        <f t="shared" si="10"/>
        <v>駅</v>
      </c>
      <c r="T7" s="62" t="str">
        <f t="shared" si="10"/>
        <v>無</v>
      </c>
      <c r="U7" s="63">
        <f t="shared" si="10"/>
        <v>11680</v>
      </c>
      <c r="V7" s="63">
        <f t="shared" si="10"/>
        <v>352</v>
      </c>
      <c r="W7" s="63">
        <f t="shared" si="10"/>
        <v>300</v>
      </c>
      <c r="X7" s="62" t="str">
        <f t="shared" si="10"/>
        <v>代行制</v>
      </c>
      <c r="Y7" s="64">
        <f>Y8</f>
        <v>148</v>
      </c>
      <c r="Z7" s="64">
        <f t="shared" ref="Z7:AH7" si="11">Z8</f>
        <v>142</v>
      </c>
      <c r="AA7" s="64">
        <f t="shared" si="11"/>
        <v>138</v>
      </c>
      <c r="AB7" s="64">
        <f t="shared" si="11"/>
        <v>159</v>
      </c>
      <c r="AC7" s="64">
        <f t="shared" si="11"/>
        <v>181.8</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34</v>
      </c>
      <c r="BG7" s="64">
        <f t="shared" ref="BG7:BO7" si="14">BG8</f>
        <v>31</v>
      </c>
      <c r="BH7" s="64">
        <f t="shared" si="14"/>
        <v>31</v>
      </c>
      <c r="BI7" s="64">
        <f t="shared" si="14"/>
        <v>40</v>
      </c>
      <c r="BJ7" s="64">
        <f t="shared" si="14"/>
        <v>46.6</v>
      </c>
      <c r="BK7" s="64">
        <f t="shared" si="14"/>
        <v>28.1</v>
      </c>
      <c r="BL7" s="64">
        <f t="shared" si="14"/>
        <v>33.6</v>
      </c>
      <c r="BM7" s="64">
        <f t="shared" si="14"/>
        <v>33.200000000000003</v>
      </c>
      <c r="BN7" s="64">
        <f t="shared" si="14"/>
        <v>29.6</v>
      </c>
      <c r="BO7" s="64">
        <f t="shared" si="14"/>
        <v>29.2</v>
      </c>
      <c r="BP7" s="61"/>
      <c r="BQ7" s="65">
        <f>BQ8</f>
        <v>28497</v>
      </c>
      <c r="BR7" s="65">
        <f t="shared" ref="BR7:BZ7" si="15">BR8</f>
        <v>28311</v>
      </c>
      <c r="BS7" s="65">
        <f t="shared" si="15"/>
        <v>26950</v>
      </c>
      <c r="BT7" s="65">
        <f t="shared" si="15"/>
        <v>36780</v>
      </c>
      <c r="BU7" s="65">
        <f t="shared" si="15"/>
        <v>47490</v>
      </c>
      <c r="BV7" s="65">
        <f t="shared" si="15"/>
        <v>39173</v>
      </c>
      <c r="BW7" s="65">
        <f t="shared" si="15"/>
        <v>44860</v>
      </c>
      <c r="BX7" s="65">
        <f t="shared" si="15"/>
        <v>37496</v>
      </c>
      <c r="BY7" s="65">
        <f t="shared" si="15"/>
        <v>31888</v>
      </c>
      <c r="BZ7" s="65">
        <f t="shared" si="15"/>
        <v>13314</v>
      </c>
      <c r="CA7" s="63"/>
      <c r="CB7" s="64" t="s">
        <v>125</v>
      </c>
      <c r="CC7" s="64" t="s">
        <v>125</v>
      </c>
      <c r="CD7" s="64" t="s">
        <v>125</v>
      </c>
      <c r="CE7" s="64" t="s">
        <v>125</v>
      </c>
      <c r="CF7" s="64" t="s">
        <v>125</v>
      </c>
      <c r="CG7" s="64" t="s">
        <v>125</v>
      </c>
      <c r="CH7" s="64" t="s">
        <v>125</v>
      </c>
      <c r="CI7" s="64" t="s">
        <v>125</v>
      </c>
      <c r="CJ7" s="64" t="s">
        <v>125</v>
      </c>
      <c r="CK7" s="64" t="s">
        <v>126</v>
      </c>
      <c r="CL7" s="61"/>
      <c r="CM7" s="63">
        <f>CM8</f>
        <v>820770</v>
      </c>
      <c r="CN7" s="63">
        <f>CN8</f>
        <v>30000</v>
      </c>
      <c r="CO7" s="64" t="s">
        <v>125</v>
      </c>
      <c r="CP7" s="64" t="s">
        <v>125</v>
      </c>
      <c r="CQ7" s="64" t="s">
        <v>125</v>
      </c>
      <c r="CR7" s="64" t="s">
        <v>125</v>
      </c>
      <c r="CS7" s="64" t="s">
        <v>125</v>
      </c>
      <c r="CT7" s="64" t="s">
        <v>125</v>
      </c>
      <c r="CU7" s="64" t="s">
        <v>125</v>
      </c>
      <c r="CV7" s="64" t="s">
        <v>125</v>
      </c>
      <c r="CW7" s="64" t="s">
        <v>125</v>
      </c>
      <c r="CX7" s="64" t="s">
        <v>127</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87.8</v>
      </c>
      <c r="DL7" s="64">
        <f t="shared" ref="DL7:DT7" si="17">DL8</f>
        <v>93.8</v>
      </c>
      <c r="DM7" s="64">
        <f t="shared" si="17"/>
        <v>96.3</v>
      </c>
      <c r="DN7" s="64">
        <f t="shared" si="17"/>
        <v>95.7</v>
      </c>
      <c r="DO7" s="64">
        <f t="shared" si="17"/>
        <v>99.1</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c r="A8" s="49"/>
      <c r="B8" s="67">
        <v>2017</v>
      </c>
      <c r="C8" s="67">
        <v>172014</v>
      </c>
      <c r="D8" s="67">
        <v>47</v>
      </c>
      <c r="E8" s="67">
        <v>14</v>
      </c>
      <c r="F8" s="67">
        <v>0</v>
      </c>
      <c r="G8" s="67">
        <v>2</v>
      </c>
      <c r="H8" s="67" t="s">
        <v>128</v>
      </c>
      <c r="I8" s="67" t="s">
        <v>129</v>
      </c>
      <c r="J8" s="67" t="s">
        <v>130</v>
      </c>
      <c r="K8" s="67" t="s">
        <v>131</v>
      </c>
      <c r="L8" s="67" t="s">
        <v>132</v>
      </c>
      <c r="M8" s="67" t="s">
        <v>133</v>
      </c>
      <c r="N8" s="67" t="s">
        <v>134</v>
      </c>
      <c r="O8" s="68" t="s">
        <v>135</v>
      </c>
      <c r="P8" s="69" t="s">
        <v>136</v>
      </c>
      <c r="Q8" s="69" t="s">
        <v>137</v>
      </c>
      <c r="R8" s="70">
        <v>28</v>
      </c>
      <c r="S8" s="69" t="s">
        <v>138</v>
      </c>
      <c r="T8" s="69" t="s">
        <v>139</v>
      </c>
      <c r="U8" s="70">
        <v>11680</v>
      </c>
      <c r="V8" s="70">
        <v>352</v>
      </c>
      <c r="W8" s="70">
        <v>300</v>
      </c>
      <c r="X8" s="69" t="s">
        <v>140</v>
      </c>
      <c r="Y8" s="71">
        <v>148</v>
      </c>
      <c r="Z8" s="71">
        <v>142</v>
      </c>
      <c r="AA8" s="71">
        <v>138</v>
      </c>
      <c r="AB8" s="71">
        <v>159</v>
      </c>
      <c r="AC8" s="71">
        <v>181.8</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34</v>
      </c>
      <c r="BG8" s="71">
        <v>31</v>
      </c>
      <c r="BH8" s="71">
        <v>31</v>
      </c>
      <c r="BI8" s="71">
        <v>40</v>
      </c>
      <c r="BJ8" s="71">
        <v>46.6</v>
      </c>
      <c r="BK8" s="71">
        <v>28.1</v>
      </c>
      <c r="BL8" s="71">
        <v>33.6</v>
      </c>
      <c r="BM8" s="71">
        <v>33.200000000000003</v>
      </c>
      <c r="BN8" s="71">
        <v>29.6</v>
      </c>
      <c r="BO8" s="71">
        <v>29.2</v>
      </c>
      <c r="BP8" s="68">
        <v>26.4</v>
      </c>
      <c r="BQ8" s="72">
        <v>28497</v>
      </c>
      <c r="BR8" s="72">
        <v>28311</v>
      </c>
      <c r="BS8" s="72">
        <v>26950</v>
      </c>
      <c r="BT8" s="73">
        <v>36780</v>
      </c>
      <c r="BU8" s="73">
        <v>47490</v>
      </c>
      <c r="BV8" s="72">
        <v>39173</v>
      </c>
      <c r="BW8" s="72">
        <v>44860</v>
      </c>
      <c r="BX8" s="72">
        <v>37496</v>
      </c>
      <c r="BY8" s="72">
        <v>31888</v>
      </c>
      <c r="BZ8" s="72">
        <v>13314</v>
      </c>
      <c r="CA8" s="70">
        <v>15069</v>
      </c>
      <c r="CB8" s="71" t="s">
        <v>132</v>
      </c>
      <c r="CC8" s="71" t="s">
        <v>132</v>
      </c>
      <c r="CD8" s="71" t="s">
        <v>132</v>
      </c>
      <c r="CE8" s="71" t="s">
        <v>132</v>
      </c>
      <c r="CF8" s="71" t="s">
        <v>132</v>
      </c>
      <c r="CG8" s="71" t="s">
        <v>132</v>
      </c>
      <c r="CH8" s="71" t="s">
        <v>132</v>
      </c>
      <c r="CI8" s="71" t="s">
        <v>132</v>
      </c>
      <c r="CJ8" s="71" t="s">
        <v>132</v>
      </c>
      <c r="CK8" s="71" t="s">
        <v>132</v>
      </c>
      <c r="CL8" s="68" t="s">
        <v>132</v>
      </c>
      <c r="CM8" s="70">
        <v>820770</v>
      </c>
      <c r="CN8" s="70">
        <v>30000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328.3</v>
      </c>
      <c r="DF8" s="71">
        <v>254</v>
      </c>
      <c r="DG8" s="71">
        <v>280</v>
      </c>
      <c r="DH8" s="71">
        <v>239.6</v>
      </c>
      <c r="DI8" s="71">
        <v>224.1</v>
      </c>
      <c r="DJ8" s="68">
        <v>120.3</v>
      </c>
      <c r="DK8" s="71">
        <v>87.8</v>
      </c>
      <c r="DL8" s="71">
        <v>93.8</v>
      </c>
      <c r="DM8" s="71">
        <v>96.3</v>
      </c>
      <c r="DN8" s="71">
        <v>95.7</v>
      </c>
      <c r="DO8" s="71">
        <v>99.1</v>
      </c>
      <c r="DP8" s="71">
        <v>134.19999999999999</v>
      </c>
      <c r="DQ8" s="71">
        <v>136.69999999999999</v>
      </c>
      <c r="DR8" s="71">
        <v>138.9</v>
      </c>
      <c r="DS8" s="71">
        <v>139.69999999999999</v>
      </c>
      <c r="DT8" s="71">
        <v>139.30000000000001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2019-01-28T05:45:08Z</cp:lastPrinted>
  <dcterms:created xsi:type="dcterms:W3CDTF">2018-12-07T10:29:32Z</dcterms:created>
  <dcterms:modified xsi:type="dcterms:W3CDTF">2019-01-28T05:47:16Z</dcterms:modified>
  <cp:category/>
</cp:coreProperties>
</file>