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nsv0008\総務課\管財課\0 財産G\０６．駐車場特会関係\経営戦略\経営比較分析表の公表\【経営比較分析表】2017_172014_47_140_003\"/>
    </mc:Choice>
  </mc:AlternateContent>
  <workbookProtection workbookAlgorithmName="SHA-512" workbookHashValue="6tRA8xrpTW3LgG0GKLxdqs0hoUMilnB+csOYl4LiH3FAxfdi4RfrYlN13gn28kYWoyCjEaYOzcEEr7TZUHsceg==" workbookSaltValue="RTl9i4GYdy6V229GmI4YS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IE76" i="4"/>
  <c r="BZ51" i="4"/>
  <c r="LT76" i="4"/>
  <c r="GQ51" i="4"/>
  <c r="LH30" i="4"/>
  <c r="GQ30" i="4"/>
  <c r="BZ30" i="4"/>
  <c r="FX30" i="4"/>
  <c r="BG30" i="4"/>
  <c r="LE76" i="4"/>
  <c r="KO30" i="4"/>
  <c r="BG51" i="4"/>
  <c r="AV76" i="4"/>
  <c r="KO51" i="4"/>
  <c r="FX51" i="4"/>
  <c r="HP76" i="4"/>
  <c r="HA76" i="4"/>
  <c r="AN51" i="4"/>
  <c r="FE30" i="4"/>
  <c r="JV51" i="4"/>
  <c r="AN30" i="4"/>
  <c r="KP76" i="4"/>
  <c r="AG76" i="4"/>
  <c r="FE51" i="4"/>
  <c r="JV30" i="4"/>
  <c r="R76" i="4"/>
  <c r="KA76" i="4"/>
  <c r="EL51" i="4"/>
  <c r="JC30" i="4"/>
  <c r="U30" i="4"/>
  <c r="GL76" i="4"/>
  <c r="U51" i="4"/>
  <c r="EL30" i="4"/>
  <c r="JC51"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<sst xmlns="http://schemas.openxmlformats.org/spreadsheetml/2006/main" count="287" uniqueCount="145">
  <si>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</si>
  <si>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</si>
  <si>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</si>
  <si>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</si>
  <si>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</si>
  <si>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</si>
  <si>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</si>
  <si>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</si>
  <si>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</si>
  <si>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</si>
  <si>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</si>
  <si>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</si>
  <si>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</si>
  <si>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</si>
  <si>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</si>
  <si>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</si>
  <si>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</si>
  <si>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</si>
  <si>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</si>
  <si>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</si>
  <si>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</si>
  <si>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</si>
  <si>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</si>
  <si>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</si>
  <si>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</si>
  <si>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</si>
  <si>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</si>
  <si>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</si>
  <si>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</si>
  <si>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</si>
  <si>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</si>
  <si>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</si>
  <si>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</si>
  <si>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</si>
  <si>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</si>
  <si>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</si>
  <si>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</si>
  <si>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</si>
  <si>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</si>
  <si>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</si>
  <si>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</si>
  <si>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</si>
  <si>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</si>
  <si>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</si>
  <si>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</si>
  <si>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</si>
  <si>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</si>
  <si>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</si>
  <si>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</si>
  <si>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</si>
  <si>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</si>
  <si>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</si>
  <si>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</si>
  <si>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</si>
  <si>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</si>
  <si>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</si>
  <si>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</si>
  <si>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</si>
  <si>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</si>
  <si>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</si>
  <si>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</si>
  <si>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</si>
  <si>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</si>
  <si>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</si>
  <si>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</si>
  <si>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</si>
  <si>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</si>
  <si>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</si>
  <si>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</si>
  <si>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</si>
  <si>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</si>
  <si>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</si>
  <si>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</si>
  <si>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</si>
  <si>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</si>
  <si>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</si>
  <si>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</si>
  <si>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</si>
  <si>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</si>
  <si>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</si>
  <si>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</si>
  <si>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</si>
  <si>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</si>
  <si>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</si>
  <si>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</si>
  <si>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</si>
  <si>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</si>
  <si>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</si>
  <si>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</si>
  <si>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</si>
  <si>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</si>
  <si>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</si>
  <si>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</si>
  <si>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</si>
  <si>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</si>
  <si>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</si>
  <si>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</si>
  <si>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</si>
  <si>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</si>
  <si>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</si>
  <si>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</si>
  <si>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</si>
  <si>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</si>
  <si>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</si>
  <si>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</si>
  <si>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</si>
  <si>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</si>
  <si>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</si>
  <si>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</si>
  <si>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</si>
  <si>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</si>
  <si>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</si>
  <si>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当該値(N-4)</t>
    <phoneticPr fontId="5"/>
  </si>
  <si>
    <t>当該値(N-2)</t>
    <phoneticPr fontId="5"/>
  </si>
  <si>
    <t>当該値(N-1)</t>
    <phoneticPr fontId="5"/>
  </si>
  <si>
    <t>当該値(N-3)</t>
    <phoneticPr fontId="5"/>
  </si>
  <si>
    <t>当該値(N-3)</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</si>
  <si>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</si>
  <si>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</si>
  <si>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</si>
  <si>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</si>
  <si>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</si>
  <si>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</si>
  <si>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石川県　金沢市</t>
  </si>
  <si>
    <t>金沢市役所・美術館駐車場</t>
  </si>
  <si>
    <t>法非適用</t>
  </si>
  <si>
    <t>駐車場整備事業</t>
  </si>
  <si>
    <t>-</t>
  </si>
  <si>
    <t>Ａ２Ｂ２</t>
  </si>
  <si>
    <t>非設置</t>
  </si>
  <si>
    <t>該当数値なし</t>
  </si>
  <si>
    <t>都市計画駐車場</t>
  </si>
  <si>
    <t>地下式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</si>
  <si>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</si>
  <si>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</si>
  <si>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</si>
  <si>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</si>
  <si>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</si>
  <si>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</si>
  <si>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</si>
  <si>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</si>
  <si>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状況は、概ね健全なレベルにあると言えるが、施設設備の更新への対応に多額の資金が必要となると見込まれる。そのため、今後の経営状況を慎重に見極め、経営のより一層の効率化への努力が必要であると考える。</t>
    <rPh sb="0" eb="2">
      <t>ケイエイ</t>
    </rPh>
    <rPh sb="2" eb="4">
      <t>ジョウキョウ</t>
    </rPh>
    <rPh sb="6" eb="7">
      <t>オオム</t>
    </rPh>
    <rPh sb="8" eb="10">
      <t>ケンゼン</t>
    </rPh>
    <rPh sb="18" eb="19">
      <t>イ</t>
    </rPh>
    <rPh sb="23" eb="25">
      <t>シセツ</t>
    </rPh>
    <rPh sb="25" eb="27">
      <t>セツビ</t>
    </rPh>
    <rPh sb="28" eb="30">
      <t>コウシン</t>
    </rPh>
    <rPh sb="32" eb="34">
      <t>タイオウ</t>
    </rPh>
    <rPh sb="35" eb="37">
      <t>タガク</t>
    </rPh>
    <rPh sb="38" eb="40">
      <t>シキン</t>
    </rPh>
    <rPh sb="41" eb="43">
      <t>ヒツヨウ</t>
    </rPh>
    <rPh sb="47" eb="49">
      <t>ミコ</t>
    </rPh>
    <rPh sb="58" eb="60">
      <t>コンゴ</t>
    </rPh>
    <rPh sb="61" eb="63">
      <t>ケイエイ</t>
    </rPh>
    <rPh sb="63" eb="65">
      <t>ジョウキョウ</t>
    </rPh>
    <rPh sb="66" eb="68">
      <t>シンチョウ</t>
    </rPh>
    <rPh sb="69" eb="71">
      <t>ミキワ</t>
    </rPh>
    <rPh sb="73" eb="75">
      <t>ケイエイ</t>
    </rPh>
    <rPh sb="78" eb="80">
      <t>イッソウ</t>
    </rPh>
    <rPh sb="81" eb="84">
      <t>コウリツカ</t>
    </rPh>
    <rPh sb="86" eb="88">
      <t>ドリョク</t>
    </rPh>
    <rPh sb="89" eb="91">
      <t>ヒツヨウ</t>
    </rPh>
    <rPh sb="95" eb="96">
      <t>カンガ</t>
    </rPh>
    <phoneticPr fontId="5"/>
  </si>
  <si>
    <t>観光客の増加に伴い、増加傾向にあるが、今後はこの利用状況を維持していくために検討が必要であると考える。</t>
    <rPh sb="0" eb="3">
      <t>カンコウキャク</t>
    </rPh>
    <rPh sb="4" eb="6">
      <t>ゾウカ</t>
    </rPh>
    <rPh sb="7" eb="8">
      <t>トモナ</t>
    </rPh>
    <rPh sb="10" eb="12">
      <t>ゾウカ</t>
    </rPh>
    <rPh sb="12" eb="14">
      <t>ケイコウ</t>
    </rPh>
    <rPh sb="19" eb="21">
      <t>コンゴ</t>
    </rPh>
    <rPh sb="24" eb="26">
      <t>リヨウ</t>
    </rPh>
    <rPh sb="26" eb="28">
      <t>ジョウキョウ</t>
    </rPh>
    <rPh sb="29" eb="31">
      <t>イジ</t>
    </rPh>
    <rPh sb="38" eb="40">
      <t>ケントウ</t>
    </rPh>
    <rPh sb="41" eb="43">
      <t>ヒツヨウ</t>
    </rPh>
    <rPh sb="47" eb="48">
      <t>カンガ</t>
    </rPh>
    <phoneticPr fontId="5"/>
  </si>
  <si>
    <t>各事業年度において、黒字を示す100％以上を維持している。また、他の指標からも判断できるとおり、概ね経営の健全性は保たれているといえるが、今後の施設設備の更新へ向けた財源の確保を計画的に行っていく必要がある。</t>
    <rPh sb="0" eb="3">
      <t>カクジギョウ</t>
    </rPh>
    <rPh sb="3" eb="5">
      <t>ネンド</t>
    </rPh>
    <rPh sb="10" eb="12">
      <t>クロジ</t>
    </rPh>
    <rPh sb="13" eb="14">
      <t>シメ</t>
    </rPh>
    <rPh sb="19" eb="21">
      <t>イジョウ</t>
    </rPh>
    <rPh sb="22" eb="24">
      <t>イジ</t>
    </rPh>
    <rPh sb="32" eb="33">
      <t>ホカ</t>
    </rPh>
    <rPh sb="34" eb="36">
      <t>シヒョウ</t>
    </rPh>
    <rPh sb="39" eb="41">
      <t>ハンダン</t>
    </rPh>
    <rPh sb="48" eb="49">
      <t>オオム</t>
    </rPh>
    <rPh sb="50" eb="52">
      <t>ケイエイ</t>
    </rPh>
    <rPh sb="53" eb="56">
      <t>ケンゼンセイ</t>
    </rPh>
    <rPh sb="57" eb="58">
      <t>タモ</t>
    </rPh>
    <rPh sb="69" eb="71">
      <t>コンゴ</t>
    </rPh>
    <rPh sb="72" eb="74">
      <t>シセツ</t>
    </rPh>
    <rPh sb="74" eb="76">
      <t>セツビ</t>
    </rPh>
    <rPh sb="77" eb="79">
      <t>コウシン</t>
    </rPh>
    <rPh sb="80" eb="81">
      <t>ム</t>
    </rPh>
    <rPh sb="83" eb="85">
      <t>ザイゲン</t>
    </rPh>
    <rPh sb="86" eb="88">
      <t>カクホ</t>
    </rPh>
    <rPh sb="89" eb="92">
      <t>ケイカクテキ</t>
    </rPh>
    <rPh sb="93" eb="94">
      <t>オコナ</t>
    </rPh>
    <rPh sb="98" eb="100">
      <t>ヒツヨウ</t>
    </rPh>
    <phoneticPr fontId="5"/>
  </si>
  <si>
    <t>施設設備の計画的な更新へ向けて、客観的で正確な見通しを立てることが必要だと考える。</t>
    <rPh sb="0" eb="2">
      <t>シセツ</t>
    </rPh>
    <rPh sb="2" eb="4">
      <t>セツビ</t>
    </rPh>
    <rPh sb="5" eb="8">
      <t>ケイカクテキ</t>
    </rPh>
    <rPh sb="9" eb="11">
      <t>コウシン</t>
    </rPh>
    <rPh sb="12" eb="13">
      <t>ム</t>
    </rPh>
    <rPh sb="16" eb="18">
      <t>キャッカン</t>
    </rPh>
    <rPh sb="18" eb="19">
      <t>テキ</t>
    </rPh>
    <rPh sb="20" eb="22">
      <t>セイカク</t>
    </rPh>
    <rPh sb="23" eb="25">
      <t>ミトオ</t>
    </rPh>
    <rPh sb="27" eb="28">
      <t>タ</t>
    </rPh>
    <rPh sb="33" eb="35">
      <t>ヒツヨウ</t>
    </rPh>
    <rPh sb="37" eb="3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</si>
</sst>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107</c:v>
                </c:pt>
                <c:pt idx="1">
                  <c:v>113</c:v>
                </c:pt>
                <c:pt idx="2">
                  <c:v>107</c:v>
                </c:pt>
                <c:pt idx="3">
                  <c:v>112</c:v>
                </c:pt>
                <c:pt idx="4">
                  <c:v>109</c:v>
                </c:pt>
              </c:numCache>
            </c:numRef>
          </c:val>
          <c:extLst xmlns:c16r2="http://schemas.microsoft.com/office/drawing/2015/06/chart">
            <c:ext xmlns:c16="http://schemas.microsoft.com/office/drawing/2014/chart" uri="{C3380CC4-5D6E-409C-BE32-E72D297353CC}">
              <c16:uniqueId val="{00000000-D89E-4D94-96E9-5EC2C7D0E59A}"/>
            </c:ext>
          </c:extLst>
        </c:ser>
        <c:dLbls>
          <c:showLegendKey val="0"/>
          <c:showVal val="0"/>
          <c:showCatName val="0"/>
          <c:showSerName val="0"/>
          <c:showPercent val="0"/>
          <c:showBubbleSize val="0"/>
        </c:dLbls>
        <c:gapWidth val="150"/>
        <c:axId val="393906456"/>
        <c:axId val="39390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D89E-4D94-96E9-5EC2C7D0E59A}"/>
            </c:ext>
          </c:extLst>
        </c:ser>
        <c:dLbls>
          <c:showLegendKey val="0"/>
          <c:showVal val="0"/>
          <c:showCatName val="0"/>
          <c:showSerName val="0"/>
          <c:showPercent val="0"/>
          <c:showBubbleSize val="0"/>
        </c:dLbls>
        <c:marker val="1"/>
        <c:smooth val="0"/>
        <c:axId val="393906456"/>
        <c:axId val="393901360"/>
      </c:lineChart>
      <c:dateAx>
        <c:axId val="393906456"/>
        <c:scaling>
          <c:orientation val="minMax"/>
        </c:scaling>
        <c:delete val="1"/>
        <c:axPos val="b"/>
        <c:numFmt formatCode="ge" sourceLinked="1"/>
        <c:majorTickMark val="none"/>
        <c:minorTickMark val="none"/>
        <c:tickLblPos val="none"/>
        <c:crossAx val="393901360"/>
        <c:crosses val="autoZero"/>
        <c:auto val="1"/>
        <c:lblOffset val="100"/>
        <c:baseTimeUnit val="years"/>
      </c:dateAx>
      <c:valAx>
        <c:axId val="39390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90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315</c:v>
                </c:pt>
                <c:pt idx="1">
                  <c:v>257</c:v>
                </c:pt>
                <c:pt idx="2">
                  <c:v>232</c:v>
                </c:pt>
                <c:pt idx="3">
                  <c:v>191</c:v>
                </c:pt>
                <c:pt idx="4">
                  <c:v>167.9</c:v>
                </c:pt>
              </c:numCache>
            </c:numRef>
          </c:val>
          <c:extLst xmlns:c16r2="http://schemas.microsoft.com/office/drawing/2015/06/chart">
            <c:ext xmlns:c16="http://schemas.microsoft.com/office/drawing/2014/chart" uri="{C3380CC4-5D6E-409C-BE32-E72D297353CC}">
              <c16:uniqueId val="{00000000-E992-48F2-A4C3-1ED185E60EB1}"/>
            </c:ext>
          </c:extLst>
        </c:ser>
        <c:dLbls>
          <c:showLegendKey val="0"/>
          <c:showVal val="0"/>
          <c:showCatName val="0"/>
          <c:showSerName val="0"/>
          <c:showPercent val="0"/>
          <c:showBubbleSize val="0"/>
        </c:dLbls>
        <c:gapWidth val="150"/>
        <c:axId val="393907240"/>
        <c:axId val="18726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E992-48F2-A4C3-1ED185E60EB1}"/>
            </c:ext>
          </c:extLst>
        </c:ser>
        <c:dLbls>
          <c:showLegendKey val="0"/>
          <c:showVal val="0"/>
          <c:showCatName val="0"/>
          <c:showSerName val="0"/>
          <c:showPercent val="0"/>
          <c:showBubbleSize val="0"/>
        </c:dLbls>
        <c:marker val="1"/>
        <c:smooth val="0"/>
        <c:axId val="393907240"/>
        <c:axId val="187267656"/>
      </c:lineChart>
      <c:dateAx>
        <c:axId val="393907240"/>
        <c:scaling>
          <c:orientation val="minMax"/>
        </c:scaling>
        <c:delete val="1"/>
        <c:axPos val="b"/>
        <c:numFmt formatCode="ge" sourceLinked="1"/>
        <c:majorTickMark val="none"/>
        <c:minorTickMark val="none"/>
        <c:tickLblPos val="none"/>
        <c:crossAx val="187267656"/>
        <c:crosses val="autoZero"/>
        <c:auto val="1"/>
        <c:lblOffset val="100"/>
        <c:baseTimeUnit val="years"/>
      </c:dateAx>
      <c:valAx>
        <c:axId val="187267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907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164-4756-9861-E88E1DF6C4D4}"/>
            </c:ext>
          </c:extLst>
        </c:ser>
        <c:dLbls>
          <c:showLegendKey val="0"/>
          <c:showVal val="0"/>
          <c:showCatName val="0"/>
          <c:showSerName val="0"/>
          <c:showPercent val="0"/>
          <c:showBubbleSize val="0"/>
        </c:dLbls>
        <c:gapWidth val="150"/>
        <c:axId val="390550168"/>
        <c:axId val="3905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164-4756-9861-E88E1DF6C4D4}"/>
            </c:ext>
          </c:extLst>
        </c:ser>
        <c:dLbls>
          <c:showLegendKey val="0"/>
          <c:showVal val="0"/>
          <c:showCatName val="0"/>
          <c:showSerName val="0"/>
          <c:showPercent val="0"/>
          <c:showBubbleSize val="0"/>
        </c:dLbls>
        <c:marker val="1"/>
        <c:smooth val="0"/>
        <c:axId val="390550168"/>
        <c:axId val="390545856"/>
      </c:lineChart>
      <c:dateAx>
        <c:axId val="390550168"/>
        <c:scaling>
          <c:orientation val="minMax"/>
        </c:scaling>
        <c:delete val="1"/>
        <c:axPos val="b"/>
        <c:numFmt formatCode="ge" sourceLinked="1"/>
        <c:majorTickMark val="none"/>
        <c:minorTickMark val="none"/>
        <c:tickLblPos val="none"/>
        <c:crossAx val="390545856"/>
        <c:crosses val="autoZero"/>
        <c:auto val="1"/>
        <c:lblOffset val="100"/>
        <c:baseTimeUnit val="years"/>
      </c:dateAx>
      <c:valAx>
        <c:axId val="39054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55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CCD-4690-8832-F0427EF8C4C3}"/>
            </c:ext>
          </c:extLst>
        </c:ser>
        <c:dLbls>
          <c:showLegendKey val="0"/>
          <c:showVal val="0"/>
          <c:showCatName val="0"/>
          <c:showSerName val="0"/>
          <c:showPercent val="0"/>
          <c:showBubbleSize val="0"/>
        </c:dLbls>
        <c:gapWidth val="150"/>
        <c:axId val="390546640"/>
        <c:axId val="3905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CCD-4690-8832-F0427EF8C4C3}"/>
            </c:ext>
          </c:extLst>
        </c:ser>
        <c:dLbls>
          <c:showLegendKey val="0"/>
          <c:showVal val="0"/>
          <c:showCatName val="0"/>
          <c:showSerName val="0"/>
          <c:showPercent val="0"/>
          <c:showBubbleSize val="0"/>
        </c:dLbls>
        <c:marker val="1"/>
        <c:smooth val="0"/>
        <c:axId val="390546640"/>
        <c:axId val="390547424"/>
      </c:lineChart>
      <c:dateAx>
        <c:axId val="390546640"/>
        <c:scaling>
          <c:orientation val="minMax"/>
        </c:scaling>
        <c:delete val="1"/>
        <c:axPos val="b"/>
        <c:numFmt formatCode="ge" sourceLinked="1"/>
        <c:majorTickMark val="none"/>
        <c:minorTickMark val="none"/>
        <c:tickLblPos val="none"/>
        <c:crossAx val="390547424"/>
        <c:crosses val="autoZero"/>
        <c:auto val="1"/>
        <c:lblOffset val="100"/>
        <c:baseTimeUnit val="years"/>
      </c:dateAx>
      <c:valAx>
        <c:axId val="39054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54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64-463A-8BE7-8819222429EB}"/>
            </c:ext>
          </c:extLst>
        </c:ser>
        <c:dLbls>
          <c:showLegendKey val="0"/>
          <c:showVal val="0"/>
          <c:showCatName val="0"/>
          <c:showSerName val="0"/>
          <c:showPercent val="0"/>
          <c:showBubbleSize val="0"/>
        </c:dLbls>
        <c:gapWidth val="150"/>
        <c:axId val="390549776"/>
        <c:axId val="39054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7064-463A-8BE7-8819222429EB}"/>
            </c:ext>
          </c:extLst>
        </c:ser>
        <c:dLbls>
          <c:showLegendKey val="0"/>
          <c:showVal val="0"/>
          <c:showCatName val="0"/>
          <c:showSerName val="0"/>
          <c:showPercent val="0"/>
          <c:showBubbleSize val="0"/>
        </c:dLbls>
        <c:marker val="1"/>
        <c:smooth val="0"/>
        <c:axId val="390549776"/>
        <c:axId val="390548992"/>
      </c:lineChart>
      <c:dateAx>
        <c:axId val="390549776"/>
        <c:scaling>
          <c:orientation val="minMax"/>
        </c:scaling>
        <c:delete val="1"/>
        <c:axPos val="b"/>
        <c:numFmt formatCode="ge" sourceLinked="1"/>
        <c:majorTickMark val="none"/>
        <c:minorTickMark val="none"/>
        <c:tickLblPos val="none"/>
        <c:crossAx val="390548992"/>
        <c:crosses val="autoZero"/>
        <c:auto val="1"/>
        <c:lblOffset val="100"/>
        <c:baseTimeUnit val="years"/>
      </c:dateAx>
      <c:valAx>
        <c:axId val="39054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54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51-441A-B239-0DA72BA265CE}"/>
            </c:ext>
          </c:extLst>
        </c:ser>
        <c:dLbls>
          <c:showLegendKey val="0"/>
          <c:showVal val="0"/>
          <c:showCatName val="0"/>
          <c:showSerName val="0"/>
          <c:showPercent val="0"/>
          <c:showBubbleSize val="0"/>
        </c:dLbls>
        <c:gapWidth val="150"/>
        <c:axId val="390550560"/>
        <c:axId val="39055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8551-441A-B239-0DA72BA265CE}"/>
            </c:ext>
          </c:extLst>
        </c:ser>
        <c:dLbls>
          <c:showLegendKey val="0"/>
          <c:showVal val="0"/>
          <c:showCatName val="0"/>
          <c:showSerName val="0"/>
          <c:showPercent val="0"/>
          <c:showBubbleSize val="0"/>
        </c:dLbls>
        <c:marker val="1"/>
        <c:smooth val="0"/>
        <c:axId val="390550560"/>
        <c:axId val="390551344"/>
      </c:lineChart>
      <c:dateAx>
        <c:axId val="390550560"/>
        <c:scaling>
          <c:orientation val="minMax"/>
        </c:scaling>
        <c:delete val="1"/>
        <c:axPos val="b"/>
        <c:numFmt formatCode="ge" sourceLinked="1"/>
        <c:majorTickMark val="none"/>
        <c:minorTickMark val="none"/>
        <c:tickLblPos val="none"/>
        <c:crossAx val="390551344"/>
        <c:crosses val="autoZero"/>
        <c:auto val="1"/>
        <c:lblOffset val="100"/>
        <c:baseTimeUnit val="years"/>
      </c:dateAx>
      <c:valAx>
        <c:axId val="390551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55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372.4</c:v>
                </c:pt>
                <c:pt idx="1">
                  <c:v>382.6</c:v>
                </c:pt>
                <c:pt idx="2">
                  <c:v>397.8</c:v>
                </c:pt>
                <c:pt idx="3">
                  <c:v>414.9</c:v>
                </c:pt>
                <c:pt idx="4">
                  <c:v>405</c:v>
                </c:pt>
              </c:numCache>
            </c:numRef>
          </c:val>
          <c:extLst xmlns:c16r2="http://schemas.microsoft.com/office/drawing/2015/06/chart">
            <c:ext xmlns:c16="http://schemas.microsoft.com/office/drawing/2014/chart" uri="{C3380CC4-5D6E-409C-BE32-E72D297353CC}">
              <c16:uniqueId val="{00000000-186E-4424-80C5-3033BB66DC89}"/>
            </c:ext>
          </c:extLst>
        </c:ser>
        <c:dLbls>
          <c:showLegendKey val="0"/>
          <c:showVal val="0"/>
          <c:showCatName val="0"/>
          <c:showSerName val="0"/>
          <c:showPercent val="0"/>
          <c:showBubbleSize val="0"/>
        </c:dLbls>
        <c:gapWidth val="150"/>
        <c:axId val="390547816"/>
        <c:axId val="39054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186E-4424-80C5-3033BB66DC89}"/>
            </c:ext>
          </c:extLst>
        </c:ser>
        <c:dLbls>
          <c:showLegendKey val="0"/>
          <c:showVal val="0"/>
          <c:showCatName val="0"/>
          <c:showSerName val="0"/>
          <c:showPercent val="0"/>
          <c:showBubbleSize val="0"/>
        </c:dLbls>
        <c:marker val="1"/>
        <c:smooth val="0"/>
        <c:axId val="390547816"/>
        <c:axId val="390549384"/>
      </c:lineChart>
      <c:dateAx>
        <c:axId val="390547816"/>
        <c:scaling>
          <c:orientation val="minMax"/>
        </c:scaling>
        <c:delete val="1"/>
        <c:axPos val="b"/>
        <c:numFmt formatCode="ge" sourceLinked="1"/>
        <c:majorTickMark val="none"/>
        <c:minorTickMark val="none"/>
        <c:tickLblPos val="none"/>
        <c:crossAx val="390549384"/>
        <c:crosses val="autoZero"/>
        <c:auto val="1"/>
        <c:lblOffset val="100"/>
        <c:baseTimeUnit val="years"/>
      </c:dateAx>
      <c:valAx>
        <c:axId val="390549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547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49</c:v>
                </c:pt>
                <c:pt idx="1">
                  <c:v>51</c:v>
                </c:pt>
                <c:pt idx="2">
                  <c:v>49</c:v>
                </c:pt>
                <c:pt idx="3">
                  <c:v>50</c:v>
                </c:pt>
                <c:pt idx="4">
                  <c:v>48.1</c:v>
                </c:pt>
              </c:numCache>
            </c:numRef>
          </c:val>
          <c:extLst xmlns:c16r2="http://schemas.microsoft.com/office/drawing/2015/06/chart">
            <c:ext xmlns:c16="http://schemas.microsoft.com/office/drawing/2014/chart" uri="{C3380CC4-5D6E-409C-BE32-E72D297353CC}">
              <c16:uniqueId val="{00000000-15E9-4FEB-9756-9E6965B57C03}"/>
            </c:ext>
          </c:extLst>
        </c:ser>
        <c:dLbls>
          <c:showLegendKey val="0"/>
          <c:showVal val="0"/>
          <c:showCatName val="0"/>
          <c:showSerName val="0"/>
          <c:showPercent val="0"/>
          <c:showBubbleSize val="0"/>
        </c:dLbls>
        <c:gapWidth val="150"/>
        <c:axId val="390548208"/>
        <c:axId val="39054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15E9-4FEB-9756-9E6965B57C03}"/>
            </c:ext>
          </c:extLst>
        </c:ser>
        <c:dLbls>
          <c:showLegendKey val="0"/>
          <c:showVal val="0"/>
          <c:showCatName val="0"/>
          <c:showSerName val="0"/>
          <c:showPercent val="0"/>
          <c:showBubbleSize val="0"/>
        </c:dLbls>
        <c:marker val="1"/>
        <c:smooth val="0"/>
        <c:axId val="390548208"/>
        <c:axId val="390547032"/>
      </c:lineChart>
      <c:dateAx>
        <c:axId val="390548208"/>
        <c:scaling>
          <c:orientation val="minMax"/>
        </c:scaling>
        <c:delete val="1"/>
        <c:axPos val="b"/>
        <c:numFmt formatCode="ge" sourceLinked="1"/>
        <c:majorTickMark val="none"/>
        <c:minorTickMark val="none"/>
        <c:tickLblPos val="none"/>
        <c:crossAx val="390547032"/>
        <c:crosses val="autoZero"/>
        <c:auto val="1"/>
        <c:lblOffset val="100"/>
        <c:baseTimeUnit val="years"/>
      </c:dateAx>
      <c:valAx>
        <c:axId val="390547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54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47076</c:v>
                </c:pt>
                <c:pt idx="1">
                  <c:v>53067</c:v>
                </c:pt>
                <c:pt idx="2">
                  <c:v>47264</c:v>
                </c:pt>
                <c:pt idx="3">
                  <c:v>52666</c:v>
                </c:pt>
                <c:pt idx="4">
                  <c:v>48774</c:v>
                </c:pt>
              </c:numCache>
            </c:numRef>
          </c:val>
          <c:extLst xmlns:c16r2="http://schemas.microsoft.com/office/drawing/2015/06/chart">
            <c:ext xmlns:c16="http://schemas.microsoft.com/office/drawing/2014/chart" uri="{C3380CC4-5D6E-409C-BE32-E72D297353CC}">
              <c16:uniqueId val="{00000000-D852-4239-84E4-CCC364B52D78}"/>
            </c:ext>
          </c:extLst>
        </c:ser>
        <c:dLbls>
          <c:showLegendKey val="0"/>
          <c:showVal val="0"/>
          <c:showCatName val="0"/>
          <c:showSerName val="0"/>
          <c:showPercent val="0"/>
          <c:showBubbleSize val="0"/>
        </c:dLbls>
        <c:gapWidth val="150"/>
        <c:axId val="390552912"/>
        <c:axId val="39054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D852-4239-84E4-CCC364B52D78}"/>
            </c:ext>
          </c:extLst>
        </c:ser>
        <c:dLbls>
          <c:showLegendKey val="0"/>
          <c:showVal val="0"/>
          <c:showCatName val="0"/>
          <c:showSerName val="0"/>
          <c:showPercent val="0"/>
          <c:showBubbleSize val="0"/>
        </c:dLbls>
        <c:marker val="1"/>
        <c:smooth val="0"/>
        <c:axId val="390552912"/>
        <c:axId val="390545464"/>
      </c:lineChart>
      <c:dateAx>
        <c:axId val="390552912"/>
        <c:scaling>
          <c:orientation val="minMax"/>
        </c:scaling>
        <c:delete val="1"/>
        <c:axPos val="b"/>
        <c:numFmt formatCode="ge" sourceLinked="1"/>
        <c:majorTickMark val="none"/>
        <c:minorTickMark val="none"/>
        <c:tickLblPos val="none"/>
        <c:crossAx val="390545464"/>
        <c:crosses val="autoZero"/>
        <c:auto val="1"/>
        <c:lblOffset val="100"/>
        <c:baseTimeUnit val="years"/>
      </c:dateAx>
      <c:valAx>
        <c:axId val="390545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55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1"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石川県金沢市　金沢市役所・美術館駐車場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Ａ２Ｂ２</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公共施設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16277</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18" t="s">
        <v>19</v>
      </c>
      <c r="NE9" s="119"/>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131</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地下式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23</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319</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500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導入なし</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6" t="s">
        <v>23</v>
      </c>
      <c r="NE11" s="116"/>
      <c r="NF11" s="116"/>
      <c r="NG11" s="116"/>
      <c r="NH11" s="116"/>
      <c r="NI11" s="116"/>
      <c r="NJ11" s="116"/>
      <c r="NK11" s="116"/>
      <c r="NL11" s="116"/>
      <c r="NM11" s="116"/>
      <c r="NN11" s="116"/>
      <c r="NO11" s="116"/>
      <c r="NP11" s="116"/>
      <c r="NQ11" s="116"/>
      <c r="NR11" s="116"/>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6"/>
      <c r="NE12" s="116"/>
      <c r="NF12" s="116"/>
      <c r="NG12" s="116"/>
      <c r="NH12" s="116"/>
      <c r="NI12" s="116"/>
      <c r="NJ12" s="116"/>
      <c r="NK12" s="116"/>
      <c r="NL12" s="116"/>
      <c r="NM12" s="116"/>
      <c r="NN12" s="116"/>
      <c r="NO12" s="116"/>
      <c r="NP12" s="116"/>
      <c r="NQ12" s="116"/>
      <c r="NR12" s="11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7"/>
      <c r="NE13" s="117"/>
      <c r="NF13" s="117"/>
      <c r="NG13" s="117"/>
      <c r="NH13" s="117"/>
      <c r="NI13" s="117"/>
      <c r="NJ13" s="117"/>
      <c r="NK13" s="117"/>
      <c r="NL13" s="117"/>
      <c r="NM13" s="117"/>
      <c r="NN13" s="117"/>
      <c r="NO13" s="117"/>
      <c r="NP13" s="117"/>
      <c r="NQ13" s="117"/>
      <c r="NR13" s="117"/>
    </row>
    <row r="14" spans="1:382" ht="13.5" customHeight="1" x14ac:dyDescent="0.15">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x14ac:dyDescent="0.15">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03" t="s">
        <v>143</v>
      </c>
      <c r="NE15" s="104"/>
      <c r="NF15" s="104"/>
      <c r="NG15" s="104"/>
      <c r="NH15" s="104"/>
      <c r="NI15" s="104"/>
      <c r="NJ15" s="104"/>
      <c r="NK15" s="104"/>
      <c r="NL15" s="104"/>
      <c r="NM15" s="104"/>
      <c r="NN15" s="104"/>
      <c r="NO15" s="104"/>
      <c r="NP15" s="104"/>
      <c r="NQ15" s="104"/>
      <c r="NR15" s="105"/>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3"/>
      <c r="NE16" s="104"/>
      <c r="NF16" s="104"/>
      <c r="NG16" s="104"/>
      <c r="NH16" s="104"/>
      <c r="NI16" s="104"/>
      <c r="NJ16" s="104"/>
      <c r="NK16" s="104"/>
      <c r="NL16" s="104"/>
      <c r="NM16" s="104"/>
      <c r="NN16" s="104"/>
      <c r="NO16" s="104"/>
      <c r="NP16" s="104"/>
      <c r="NQ16" s="104"/>
      <c r="NR16" s="105"/>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3"/>
      <c r="NE17" s="104"/>
      <c r="NF17" s="104"/>
      <c r="NG17" s="104"/>
      <c r="NH17" s="104"/>
      <c r="NI17" s="104"/>
      <c r="NJ17" s="104"/>
      <c r="NK17" s="104"/>
      <c r="NL17" s="104"/>
      <c r="NM17" s="104"/>
      <c r="NN17" s="104"/>
      <c r="NO17" s="104"/>
      <c r="NP17" s="104"/>
      <c r="NQ17" s="104"/>
      <c r="NR17" s="105"/>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3"/>
      <c r="NE18" s="104"/>
      <c r="NF18" s="104"/>
      <c r="NG18" s="104"/>
      <c r="NH18" s="104"/>
      <c r="NI18" s="104"/>
      <c r="NJ18" s="104"/>
      <c r="NK18" s="104"/>
      <c r="NL18" s="104"/>
      <c r="NM18" s="104"/>
      <c r="NN18" s="104"/>
      <c r="NO18" s="104"/>
      <c r="NP18" s="104"/>
      <c r="NQ18" s="104"/>
      <c r="NR18" s="105"/>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3"/>
      <c r="NE19" s="104"/>
      <c r="NF19" s="104"/>
      <c r="NG19" s="104"/>
      <c r="NH19" s="104"/>
      <c r="NI19" s="104"/>
      <c r="NJ19" s="104"/>
      <c r="NK19" s="104"/>
      <c r="NL19" s="104"/>
      <c r="NM19" s="104"/>
      <c r="NN19" s="104"/>
      <c r="NO19" s="104"/>
      <c r="NP19" s="104"/>
      <c r="NQ19" s="104"/>
      <c r="NR19" s="105"/>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3"/>
      <c r="NE20" s="104"/>
      <c r="NF20" s="104"/>
      <c r="NG20" s="104"/>
      <c r="NH20" s="104"/>
      <c r="NI20" s="104"/>
      <c r="NJ20" s="104"/>
      <c r="NK20" s="104"/>
      <c r="NL20" s="104"/>
      <c r="NM20" s="104"/>
      <c r="NN20" s="104"/>
      <c r="NO20" s="104"/>
      <c r="NP20" s="104"/>
      <c r="NQ20" s="104"/>
      <c r="NR20" s="105"/>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3"/>
      <c r="NE21" s="104"/>
      <c r="NF21" s="104"/>
      <c r="NG21" s="104"/>
      <c r="NH21" s="104"/>
      <c r="NI21" s="104"/>
      <c r="NJ21" s="104"/>
      <c r="NK21" s="104"/>
      <c r="NL21" s="104"/>
      <c r="NM21" s="104"/>
      <c r="NN21" s="104"/>
      <c r="NO21" s="104"/>
      <c r="NP21" s="104"/>
      <c r="NQ21" s="104"/>
      <c r="NR21" s="105"/>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3"/>
      <c r="NE22" s="104"/>
      <c r="NF22" s="104"/>
      <c r="NG22" s="104"/>
      <c r="NH22" s="104"/>
      <c r="NI22" s="104"/>
      <c r="NJ22" s="104"/>
      <c r="NK22" s="104"/>
      <c r="NL22" s="104"/>
      <c r="NM22" s="104"/>
      <c r="NN22" s="104"/>
      <c r="NO22" s="104"/>
      <c r="NP22" s="104"/>
      <c r="NQ22" s="104"/>
      <c r="NR22" s="105"/>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3"/>
      <c r="NE23" s="104"/>
      <c r="NF23" s="104"/>
      <c r="NG23" s="104"/>
      <c r="NH23" s="104"/>
      <c r="NI23" s="104"/>
      <c r="NJ23" s="104"/>
      <c r="NK23" s="104"/>
      <c r="NL23" s="104"/>
      <c r="NM23" s="104"/>
      <c r="NN23" s="104"/>
      <c r="NO23" s="104"/>
      <c r="NP23" s="104"/>
      <c r="NQ23" s="104"/>
      <c r="NR23" s="105"/>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3"/>
      <c r="NE24" s="104"/>
      <c r="NF24" s="104"/>
      <c r="NG24" s="104"/>
      <c r="NH24" s="104"/>
      <c r="NI24" s="104"/>
      <c r="NJ24" s="104"/>
      <c r="NK24" s="104"/>
      <c r="NL24" s="104"/>
      <c r="NM24" s="104"/>
      <c r="NN24" s="104"/>
      <c r="NO24" s="104"/>
      <c r="NP24" s="104"/>
      <c r="NQ24" s="104"/>
      <c r="NR24" s="105"/>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3"/>
      <c r="NE25" s="104"/>
      <c r="NF25" s="104"/>
      <c r="NG25" s="104"/>
      <c r="NH25" s="104"/>
      <c r="NI25" s="104"/>
      <c r="NJ25" s="104"/>
      <c r="NK25" s="104"/>
      <c r="NL25" s="104"/>
      <c r="NM25" s="104"/>
      <c r="NN25" s="104"/>
      <c r="NO25" s="104"/>
      <c r="NP25" s="104"/>
      <c r="NQ25" s="104"/>
      <c r="NR25" s="105"/>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3"/>
      <c r="NE26" s="104"/>
      <c r="NF26" s="104"/>
      <c r="NG26" s="104"/>
      <c r="NH26" s="104"/>
      <c r="NI26" s="104"/>
      <c r="NJ26" s="104"/>
      <c r="NK26" s="104"/>
      <c r="NL26" s="104"/>
      <c r="NM26" s="104"/>
      <c r="NN26" s="104"/>
      <c r="NO26" s="104"/>
      <c r="NP26" s="104"/>
      <c r="NQ26" s="104"/>
      <c r="NR26" s="105"/>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3"/>
      <c r="NE27" s="104"/>
      <c r="NF27" s="104"/>
      <c r="NG27" s="104"/>
      <c r="NH27" s="104"/>
      <c r="NI27" s="104"/>
      <c r="NJ27" s="104"/>
      <c r="NK27" s="104"/>
      <c r="NL27" s="104"/>
      <c r="NM27" s="104"/>
      <c r="NN27" s="104"/>
      <c r="NO27" s="104"/>
      <c r="NP27" s="104"/>
      <c r="NQ27" s="104"/>
      <c r="NR27" s="105"/>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3"/>
      <c r="NE28" s="104"/>
      <c r="NF28" s="104"/>
      <c r="NG28" s="104"/>
      <c r="NH28" s="104"/>
      <c r="NI28" s="104"/>
      <c r="NJ28" s="104"/>
      <c r="NK28" s="104"/>
      <c r="NL28" s="104"/>
      <c r="NM28" s="104"/>
      <c r="NN28" s="104"/>
      <c r="NO28" s="104"/>
      <c r="NP28" s="104"/>
      <c r="NQ28" s="104"/>
      <c r="NR28" s="105"/>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3"/>
      <c r="NE29" s="104"/>
      <c r="NF29" s="104"/>
      <c r="NG29" s="104"/>
      <c r="NH29" s="104"/>
      <c r="NI29" s="104"/>
      <c r="NJ29" s="104"/>
      <c r="NK29" s="104"/>
      <c r="NL29" s="104"/>
      <c r="NM29" s="104"/>
      <c r="NN29" s="104"/>
      <c r="NO29" s="104"/>
      <c r="NP29" s="104"/>
      <c r="NQ29" s="104"/>
      <c r="NR29" s="105"/>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03"/>
      <c r="NE30" s="104"/>
      <c r="NF30" s="104"/>
      <c r="NG30" s="104"/>
      <c r="NH30" s="104"/>
      <c r="NI30" s="104"/>
      <c r="NJ30" s="104"/>
      <c r="NK30" s="104"/>
      <c r="NL30" s="104"/>
      <c r="NM30" s="104"/>
      <c r="NN30" s="104"/>
      <c r="NO30" s="104"/>
      <c r="NP30" s="104"/>
      <c r="NQ30" s="104"/>
      <c r="NR30" s="105"/>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107</v>
      </c>
      <c r="V31" s="110"/>
      <c r="W31" s="110"/>
      <c r="X31" s="110"/>
      <c r="Y31" s="110"/>
      <c r="Z31" s="110"/>
      <c r="AA31" s="110"/>
      <c r="AB31" s="110"/>
      <c r="AC31" s="110"/>
      <c r="AD31" s="110"/>
      <c r="AE31" s="110"/>
      <c r="AF31" s="110"/>
      <c r="AG31" s="110"/>
      <c r="AH31" s="110"/>
      <c r="AI31" s="110"/>
      <c r="AJ31" s="110"/>
      <c r="AK31" s="110"/>
      <c r="AL31" s="110"/>
      <c r="AM31" s="110"/>
      <c r="AN31" s="110">
        <f>データ!Z7</f>
        <v>113</v>
      </c>
      <c r="AO31" s="110"/>
      <c r="AP31" s="110"/>
      <c r="AQ31" s="110"/>
      <c r="AR31" s="110"/>
      <c r="AS31" s="110"/>
      <c r="AT31" s="110"/>
      <c r="AU31" s="110"/>
      <c r="AV31" s="110"/>
      <c r="AW31" s="110"/>
      <c r="AX31" s="110"/>
      <c r="AY31" s="110"/>
      <c r="AZ31" s="110"/>
      <c r="BA31" s="110"/>
      <c r="BB31" s="110"/>
      <c r="BC31" s="110"/>
      <c r="BD31" s="110"/>
      <c r="BE31" s="110"/>
      <c r="BF31" s="110"/>
      <c r="BG31" s="110">
        <f>データ!AA7</f>
        <v>107</v>
      </c>
      <c r="BH31" s="110"/>
      <c r="BI31" s="110"/>
      <c r="BJ31" s="110"/>
      <c r="BK31" s="110"/>
      <c r="BL31" s="110"/>
      <c r="BM31" s="110"/>
      <c r="BN31" s="110"/>
      <c r="BO31" s="110"/>
      <c r="BP31" s="110"/>
      <c r="BQ31" s="110"/>
      <c r="BR31" s="110"/>
      <c r="BS31" s="110"/>
      <c r="BT31" s="110"/>
      <c r="BU31" s="110"/>
      <c r="BV31" s="110"/>
      <c r="BW31" s="110"/>
      <c r="BX31" s="110"/>
      <c r="BY31" s="110"/>
      <c r="BZ31" s="110">
        <f>データ!AB7</f>
        <v>112</v>
      </c>
      <c r="CA31" s="110"/>
      <c r="CB31" s="110"/>
      <c r="CC31" s="110"/>
      <c r="CD31" s="110"/>
      <c r="CE31" s="110"/>
      <c r="CF31" s="110"/>
      <c r="CG31" s="110"/>
      <c r="CH31" s="110"/>
      <c r="CI31" s="110"/>
      <c r="CJ31" s="110"/>
      <c r="CK31" s="110"/>
      <c r="CL31" s="110"/>
      <c r="CM31" s="110"/>
      <c r="CN31" s="110"/>
      <c r="CO31" s="110"/>
      <c r="CP31" s="110"/>
      <c r="CQ31" s="110"/>
      <c r="CR31" s="110"/>
      <c r="CS31" s="110">
        <f>データ!AC7</f>
        <v>109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372.4</v>
      </c>
      <c r="JD31" s="81"/>
      <c r="JE31" s="81"/>
      <c r="JF31" s="81"/>
      <c r="JG31" s="81"/>
      <c r="JH31" s="81"/>
      <c r="JI31" s="81"/>
      <c r="JJ31" s="81"/>
      <c r="JK31" s="81"/>
      <c r="JL31" s="81"/>
      <c r="JM31" s="81"/>
      <c r="JN31" s="81"/>
      <c r="JO31" s="81"/>
      <c r="JP31" s="81"/>
      <c r="JQ31" s="81"/>
      <c r="JR31" s="81"/>
      <c r="JS31" s="81"/>
      <c r="JT31" s="81"/>
      <c r="JU31" s="82"/>
      <c r="JV31" s="80">
        <f>データ!DL7</f>
        <v>382.6</v>
      </c>
      <c r="JW31" s="81"/>
      <c r="JX31" s="81"/>
      <c r="JY31" s="81"/>
      <c r="JZ31" s="81"/>
      <c r="KA31" s="81"/>
      <c r="KB31" s="81"/>
      <c r="KC31" s="81"/>
      <c r="KD31" s="81"/>
      <c r="KE31" s="81"/>
      <c r="KF31" s="81"/>
      <c r="KG31" s="81"/>
      <c r="KH31" s="81"/>
      <c r="KI31" s="81"/>
      <c r="KJ31" s="81"/>
      <c r="KK31" s="81"/>
      <c r="KL31" s="81"/>
      <c r="KM31" s="81"/>
      <c r="KN31" s="82"/>
      <c r="KO31" s="80">
        <f>データ!DM7</f>
        <v>397.8</v>
      </c>
      <c r="KP31" s="81"/>
      <c r="KQ31" s="81"/>
      <c r="KR31" s="81"/>
      <c r="KS31" s="81"/>
      <c r="KT31" s="81"/>
      <c r="KU31" s="81"/>
      <c r="KV31" s="81"/>
      <c r="KW31" s="81"/>
      <c r="KX31" s="81"/>
      <c r="KY31" s="81"/>
      <c r="KZ31" s="81"/>
      <c r="LA31" s="81"/>
      <c r="LB31" s="81"/>
      <c r="LC31" s="81"/>
      <c r="LD31" s="81"/>
      <c r="LE31" s="81"/>
      <c r="LF31" s="81"/>
      <c r="LG31" s="82"/>
      <c r="LH31" s="80">
        <f>データ!DN7</f>
        <v>414.9</v>
      </c>
      <c r="LI31" s="81"/>
      <c r="LJ31" s="81"/>
      <c r="LK31" s="81"/>
      <c r="LL31" s="81"/>
      <c r="LM31" s="81"/>
      <c r="LN31" s="81"/>
      <c r="LO31" s="81"/>
      <c r="LP31" s="81"/>
      <c r="LQ31" s="81"/>
      <c r="LR31" s="81"/>
      <c r="LS31" s="81"/>
      <c r="LT31" s="81"/>
      <c r="LU31" s="81"/>
      <c r="LV31" s="81"/>
      <c r="LW31" s="81"/>
      <c r="LX31" s="81"/>
      <c r="LY31" s="81"/>
      <c r="LZ31" s="82"/>
      <c r="MA31" s="80">
        <f>データ!DO7</f>
        <v>405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144</v>
      </c>
      <c r="NE32" s="104"/>
      <c r="NF32" s="104"/>
      <c r="NG32" s="104"/>
      <c r="NH32" s="104"/>
      <c r="NI32" s="104"/>
      <c r="NJ32" s="104"/>
      <c r="NK32" s="104"/>
      <c r="NL32" s="104"/>
      <c r="NM32" s="104"/>
      <c r="NN32" s="104"/>
      <c r="NO32" s="104"/>
      <c r="NP32" s="104"/>
      <c r="NQ32" s="104"/>
      <c r="NR32" s="105"/>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4"/>
      <c r="NF33" s="104"/>
      <c r="NG33" s="104"/>
      <c r="NH33" s="104"/>
      <c r="NI33" s="104"/>
      <c r="NJ33" s="104"/>
      <c r="NK33" s="104"/>
      <c r="NL33" s="104"/>
      <c r="NM33" s="104"/>
      <c r="NN33" s="104"/>
      <c r="NO33" s="104"/>
      <c r="NP33" s="104"/>
      <c r="NQ33" s="104"/>
      <c r="NR33" s="105"/>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03"/>
      <c r="NE34" s="104"/>
      <c r="NF34" s="104"/>
      <c r="NG34" s="104"/>
      <c r="NH34" s="104"/>
      <c r="NI34" s="104"/>
      <c r="NJ34" s="104"/>
      <c r="NK34" s="104"/>
      <c r="NL34" s="104"/>
      <c r="NM34" s="104"/>
      <c r="NN34" s="104"/>
      <c r="NO34" s="104"/>
      <c r="NP34" s="104"/>
      <c r="NQ34" s="104"/>
      <c r="NR34" s="105"/>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03"/>
      <c r="NE35" s="104"/>
      <c r="NF35" s="104"/>
      <c r="NG35" s="104"/>
      <c r="NH35" s="104"/>
      <c r="NI35" s="104"/>
      <c r="NJ35" s="104"/>
      <c r="NK35" s="104"/>
      <c r="NL35" s="104"/>
      <c r="NM35" s="104"/>
      <c r="NN35" s="104"/>
      <c r="NO35" s="104"/>
      <c r="NP35" s="104"/>
      <c r="NQ35" s="104"/>
      <c r="NR35" s="105"/>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4"/>
      <c r="NF36" s="104"/>
      <c r="NG36" s="104"/>
      <c r="NH36" s="104"/>
      <c r="NI36" s="104"/>
      <c r="NJ36" s="104"/>
      <c r="NK36" s="104"/>
      <c r="NL36" s="104"/>
      <c r="NM36" s="104"/>
      <c r="NN36" s="104"/>
      <c r="NO36" s="104"/>
      <c r="NP36" s="104"/>
      <c r="NQ36" s="104"/>
      <c r="NR36" s="105"/>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4"/>
      <c r="NF37" s="104"/>
      <c r="NG37" s="104"/>
      <c r="NH37" s="104"/>
      <c r="NI37" s="104"/>
      <c r="NJ37" s="104"/>
      <c r="NK37" s="104"/>
      <c r="NL37" s="104"/>
      <c r="NM37" s="104"/>
      <c r="NN37" s="104"/>
      <c r="NO37" s="104"/>
      <c r="NP37" s="104"/>
      <c r="NQ37" s="104"/>
      <c r="NR37" s="105"/>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4"/>
      <c r="NF38" s="104"/>
      <c r="NG38" s="104"/>
      <c r="NH38" s="104"/>
      <c r="NI38" s="104"/>
      <c r="NJ38" s="104"/>
      <c r="NK38" s="104"/>
      <c r="NL38" s="104"/>
      <c r="NM38" s="104"/>
      <c r="NN38" s="104"/>
      <c r="NO38" s="104"/>
      <c r="NP38" s="104"/>
      <c r="NQ38" s="104"/>
      <c r="NR38" s="105"/>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4"/>
      <c r="NF39" s="104"/>
      <c r="NG39" s="104"/>
      <c r="NH39" s="104"/>
      <c r="NI39" s="104"/>
      <c r="NJ39" s="104"/>
      <c r="NK39" s="104"/>
      <c r="NL39" s="104"/>
      <c r="NM39" s="104"/>
      <c r="NN39" s="104"/>
      <c r="NO39" s="104"/>
      <c r="NP39" s="104"/>
      <c r="NQ39" s="104"/>
      <c r="NR39" s="105"/>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4"/>
      <c r="NF40" s="104"/>
      <c r="NG40" s="104"/>
      <c r="NH40" s="104"/>
      <c r="NI40" s="104"/>
      <c r="NJ40" s="104"/>
      <c r="NK40" s="104"/>
      <c r="NL40" s="104"/>
      <c r="NM40" s="104"/>
      <c r="NN40" s="104"/>
      <c r="NO40" s="104"/>
      <c r="NP40" s="104"/>
      <c r="NQ40" s="104"/>
      <c r="NR40" s="105"/>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4"/>
      <c r="NF41" s="104"/>
      <c r="NG41" s="104"/>
      <c r="NH41" s="104"/>
      <c r="NI41" s="104"/>
      <c r="NJ41" s="104"/>
      <c r="NK41" s="104"/>
      <c r="NL41" s="104"/>
      <c r="NM41" s="104"/>
      <c r="NN41" s="104"/>
      <c r="NO41" s="104"/>
      <c r="NP41" s="104"/>
      <c r="NQ41" s="104"/>
      <c r="NR41" s="105"/>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4"/>
      <c r="NF42" s="104"/>
      <c r="NG42" s="104"/>
      <c r="NH42" s="104"/>
      <c r="NI42" s="104"/>
      <c r="NJ42" s="104"/>
      <c r="NK42" s="104"/>
      <c r="NL42" s="104"/>
      <c r="NM42" s="104"/>
      <c r="NN42" s="104"/>
      <c r="NO42" s="104"/>
      <c r="NP42" s="104"/>
      <c r="NQ42" s="104"/>
      <c r="NR42" s="105"/>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4"/>
      <c r="NF43" s="104"/>
      <c r="NG43" s="104"/>
      <c r="NH43" s="104"/>
      <c r="NI43" s="104"/>
      <c r="NJ43" s="104"/>
      <c r="NK43" s="104"/>
      <c r="NL43" s="104"/>
      <c r="NM43" s="104"/>
      <c r="NN43" s="104"/>
      <c r="NO43" s="104"/>
      <c r="NP43" s="104"/>
      <c r="NQ43" s="104"/>
      <c r="NR43" s="105"/>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4"/>
      <c r="NF44" s="104"/>
      <c r="NG44" s="104"/>
      <c r="NH44" s="104"/>
      <c r="NI44" s="104"/>
      <c r="NJ44" s="104"/>
      <c r="NK44" s="104"/>
      <c r="NL44" s="104"/>
      <c r="NM44" s="104"/>
      <c r="NN44" s="104"/>
      <c r="NO44" s="104"/>
      <c r="NP44" s="104"/>
      <c r="NQ44" s="104"/>
      <c r="NR44" s="105"/>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4"/>
      <c r="NF45" s="104"/>
      <c r="NG45" s="104"/>
      <c r="NH45" s="104"/>
      <c r="NI45" s="104"/>
      <c r="NJ45" s="104"/>
      <c r="NK45" s="104"/>
      <c r="NL45" s="104"/>
      <c r="NM45" s="104"/>
      <c r="NN45" s="104"/>
      <c r="NO45" s="104"/>
      <c r="NP45" s="104"/>
      <c r="NQ45" s="104"/>
      <c r="NR45" s="105"/>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4"/>
      <c r="NF46" s="104"/>
      <c r="NG46" s="104"/>
      <c r="NH46" s="104"/>
      <c r="NI46" s="104"/>
      <c r="NJ46" s="104"/>
      <c r="NK46" s="104"/>
      <c r="NL46" s="104"/>
      <c r="NM46" s="104"/>
      <c r="NN46" s="104"/>
      <c r="NO46" s="104"/>
      <c r="NP46" s="104"/>
      <c r="NQ46" s="104"/>
      <c r="NR46" s="105"/>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142</v>
      </c>
      <c r="NE49" s="104"/>
      <c r="NF49" s="104"/>
      <c r="NG49" s="104"/>
      <c r="NH49" s="104"/>
      <c r="NI49" s="104"/>
      <c r="NJ49" s="104"/>
      <c r="NK49" s="104"/>
      <c r="NL49" s="104"/>
      <c r="NM49" s="104"/>
      <c r="NN49" s="104"/>
      <c r="NO49" s="104"/>
      <c r="NP49" s="104"/>
      <c r="NQ49" s="104"/>
      <c r="NR49" s="105"/>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4"/>
      <c r="NF50" s="104"/>
      <c r="NG50" s="104"/>
      <c r="NH50" s="104"/>
      <c r="NI50" s="104"/>
      <c r="NJ50" s="104"/>
      <c r="NK50" s="104"/>
      <c r="NL50" s="104"/>
      <c r="NM50" s="104"/>
      <c r="NN50" s="104"/>
      <c r="NO50" s="104"/>
      <c r="NP50" s="104"/>
      <c r="NQ50" s="104"/>
      <c r="NR50" s="105"/>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3"/>
      <c r="NE51" s="104"/>
      <c r="NF51" s="104"/>
      <c r="NG51" s="104"/>
      <c r="NH51" s="104"/>
      <c r="NI51" s="104"/>
      <c r="NJ51" s="104"/>
      <c r="NK51" s="104"/>
      <c r="NL51" s="104"/>
      <c r="NM51" s="104"/>
      <c r="NN51" s="104"/>
      <c r="NO51" s="104"/>
      <c r="NP51" s="104"/>
      <c r="NQ51" s="104"/>
      <c r="NR51" s="105"/>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49</v>
      </c>
      <c r="EM52" s="110"/>
      <c r="EN52" s="110"/>
      <c r="EO52" s="110"/>
      <c r="EP52" s="110"/>
      <c r="EQ52" s="110"/>
      <c r="ER52" s="110"/>
      <c r="ES52" s="110"/>
      <c r="ET52" s="110"/>
      <c r="EU52" s="110"/>
      <c r="EV52" s="110"/>
      <c r="EW52" s="110"/>
      <c r="EX52" s="110"/>
      <c r="EY52" s="110"/>
      <c r="EZ52" s="110"/>
      <c r="FA52" s="110"/>
      <c r="FB52" s="110"/>
      <c r="FC52" s="110"/>
      <c r="FD52" s="110"/>
      <c r="FE52" s="110">
        <f>データ!BG7</f>
        <v>51</v>
      </c>
      <c r="FF52" s="110"/>
      <c r="FG52" s="110"/>
      <c r="FH52" s="110"/>
      <c r="FI52" s="110"/>
      <c r="FJ52" s="110"/>
      <c r="FK52" s="110"/>
      <c r="FL52" s="110"/>
      <c r="FM52" s="110"/>
      <c r="FN52" s="110"/>
      <c r="FO52" s="110"/>
      <c r="FP52" s="110"/>
      <c r="FQ52" s="110"/>
      <c r="FR52" s="110"/>
      <c r="FS52" s="110"/>
      <c r="FT52" s="110"/>
      <c r="FU52" s="110"/>
      <c r="FV52" s="110"/>
      <c r="FW52" s="110"/>
      <c r="FX52" s="110">
        <f>データ!BH7</f>
        <v>49</v>
      </c>
      <c r="FY52" s="110"/>
      <c r="FZ52" s="110"/>
      <c r="GA52" s="110"/>
      <c r="GB52" s="110"/>
      <c r="GC52" s="110"/>
      <c r="GD52" s="110"/>
      <c r="GE52" s="110"/>
      <c r="GF52" s="110"/>
      <c r="GG52" s="110"/>
      <c r="GH52" s="110"/>
      <c r="GI52" s="110"/>
      <c r="GJ52" s="110"/>
      <c r="GK52" s="110"/>
      <c r="GL52" s="110"/>
      <c r="GM52" s="110"/>
      <c r="GN52" s="110"/>
      <c r="GO52" s="110"/>
      <c r="GP52" s="110"/>
      <c r="GQ52" s="110">
        <f>データ!BI7</f>
        <v>50</v>
      </c>
      <c r="GR52" s="110"/>
      <c r="GS52" s="110"/>
      <c r="GT52" s="110"/>
      <c r="GU52" s="110"/>
      <c r="GV52" s="110"/>
      <c r="GW52" s="110"/>
      <c r="GX52" s="110"/>
      <c r="GY52" s="110"/>
      <c r="GZ52" s="110"/>
      <c r="HA52" s="110"/>
      <c r="HB52" s="110"/>
      <c r="HC52" s="110"/>
      <c r="HD52" s="110"/>
      <c r="HE52" s="110"/>
      <c r="HF52" s="110"/>
      <c r="HG52" s="110"/>
      <c r="HH52" s="110"/>
      <c r="HI52" s="110"/>
      <c r="HJ52" s="110">
        <f>データ!BJ7</f>
        <v>48.1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47076</v>
      </c>
      <c r="JD52" s="109"/>
      <c r="JE52" s="109"/>
      <c r="JF52" s="109"/>
      <c r="JG52" s="109"/>
      <c r="JH52" s="109"/>
      <c r="JI52" s="109"/>
      <c r="JJ52" s="109"/>
      <c r="JK52" s="109"/>
      <c r="JL52" s="109"/>
      <c r="JM52" s="109"/>
      <c r="JN52" s="109"/>
      <c r="JO52" s="109"/>
      <c r="JP52" s="109"/>
      <c r="JQ52" s="109"/>
      <c r="JR52" s="109"/>
      <c r="JS52" s="109"/>
      <c r="JT52" s="109"/>
      <c r="JU52" s="109"/>
      <c r="JV52" s="109">
        <f>データ!BR7</f>
        <v>53067</v>
      </c>
      <c r="JW52" s="109"/>
      <c r="JX52" s="109"/>
      <c r="JY52" s="109"/>
      <c r="JZ52" s="109"/>
      <c r="KA52" s="109"/>
      <c r="KB52" s="109"/>
      <c r="KC52" s="109"/>
      <c r="KD52" s="109"/>
      <c r="KE52" s="109"/>
      <c r="KF52" s="109"/>
      <c r="KG52" s="109"/>
      <c r="KH52" s="109"/>
      <c r="KI52" s="109"/>
      <c r="KJ52" s="109"/>
      <c r="KK52" s="109"/>
      <c r="KL52" s="109"/>
      <c r="KM52" s="109"/>
      <c r="KN52" s="109"/>
      <c r="KO52" s="109">
        <f>データ!BS7</f>
        <v>47264</v>
      </c>
      <c r="KP52" s="109"/>
      <c r="KQ52" s="109"/>
      <c r="KR52" s="109"/>
      <c r="KS52" s="109"/>
      <c r="KT52" s="109"/>
      <c r="KU52" s="109"/>
      <c r="KV52" s="109"/>
      <c r="KW52" s="109"/>
      <c r="KX52" s="109"/>
      <c r="KY52" s="109"/>
      <c r="KZ52" s="109"/>
      <c r="LA52" s="109"/>
      <c r="LB52" s="109"/>
      <c r="LC52" s="109"/>
      <c r="LD52" s="109"/>
      <c r="LE52" s="109"/>
      <c r="LF52" s="109"/>
      <c r="LG52" s="109"/>
      <c r="LH52" s="109">
        <f>データ!BT7</f>
        <v>52666</v>
      </c>
      <c r="LI52" s="109"/>
      <c r="LJ52" s="109"/>
      <c r="LK52" s="109"/>
      <c r="LL52" s="109"/>
      <c r="LM52" s="109"/>
      <c r="LN52" s="109"/>
      <c r="LO52" s="109"/>
      <c r="LP52" s="109"/>
      <c r="LQ52" s="109"/>
      <c r="LR52" s="109"/>
      <c r="LS52" s="109"/>
      <c r="LT52" s="109"/>
      <c r="LU52" s="109"/>
      <c r="LV52" s="109"/>
      <c r="LW52" s="109"/>
      <c r="LX52" s="109"/>
      <c r="LY52" s="109"/>
      <c r="LZ52" s="109"/>
      <c r="MA52" s="109">
        <f>データ!BU7</f>
        <v>48774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3"/>
      <c r="NE52" s="104"/>
      <c r="NF52" s="104"/>
      <c r="NG52" s="104"/>
      <c r="NH52" s="104"/>
      <c r="NI52" s="104"/>
      <c r="NJ52" s="104"/>
      <c r="NK52" s="104"/>
      <c r="NL52" s="104"/>
      <c r="NM52" s="104"/>
      <c r="NN52" s="104"/>
      <c r="NO52" s="104"/>
      <c r="NP52" s="104"/>
      <c r="NQ52" s="104"/>
      <c r="NR52" s="105"/>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3"/>
      <c r="NE53" s="104"/>
      <c r="NF53" s="104"/>
      <c r="NG53" s="104"/>
      <c r="NH53" s="104"/>
      <c r="NI53" s="104"/>
      <c r="NJ53" s="104"/>
      <c r="NK53" s="104"/>
      <c r="NL53" s="104"/>
      <c r="NM53" s="104"/>
      <c r="NN53" s="104"/>
      <c r="NO53" s="104"/>
      <c r="NP53" s="104"/>
      <c r="NQ53" s="104"/>
      <c r="NR53" s="105"/>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4"/>
      <c r="NF54" s="104"/>
      <c r="NG54" s="104"/>
      <c r="NH54" s="104"/>
      <c r="NI54" s="104"/>
      <c r="NJ54" s="104"/>
      <c r="NK54" s="104"/>
      <c r="NL54" s="104"/>
      <c r="NM54" s="104"/>
      <c r="NN54" s="104"/>
      <c r="NO54" s="104"/>
      <c r="NP54" s="104"/>
      <c r="NQ54" s="104"/>
      <c r="NR54" s="105"/>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03"/>
      <c r="NE55" s="104"/>
      <c r="NF55" s="104"/>
      <c r="NG55" s="104"/>
      <c r="NH55" s="104"/>
      <c r="NI55" s="104"/>
      <c r="NJ55" s="104"/>
      <c r="NK55" s="104"/>
      <c r="NL55" s="104"/>
      <c r="NM55" s="104"/>
      <c r="NN55" s="104"/>
      <c r="NO55" s="104"/>
      <c r="NP55" s="104"/>
      <c r="NQ55" s="104"/>
      <c r="NR55" s="105"/>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03"/>
      <c r="NE56" s="104"/>
      <c r="NF56" s="104"/>
      <c r="NG56" s="104"/>
      <c r="NH56" s="104"/>
      <c r="NI56" s="104"/>
      <c r="NJ56" s="104"/>
      <c r="NK56" s="104"/>
      <c r="NL56" s="104"/>
      <c r="NM56" s="104"/>
      <c r="NN56" s="104"/>
      <c r="NO56" s="104"/>
      <c r="NP56" s="104"/>
      <c r="NQ56" s="104"/>
      <c r="NR56" s="105"/>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4"/>
      <c r="NF57" s="104"/>
      <c r="NG57" s="104"/>
      <c r="NH57" s="104"/>
      <c r="NI57" s="104"/>
      <c r="NJ57" s="104"/>
      <c r="NK57" s="104"/>
      <c r="NL57" s="104"/>
      <c r="NM57" s="104"/>
      <c r="NN57" s="104"/>
      <c r="NO57" s="104"/>
      <c r="NP57" s="104"/>
      <c r="NQ57" s="104"/>
      <c r="NR57" s="105"/>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4"/>
      <c r="NF58" s="104"/>
      <c r="NG58" s="104"/>
      <c r="NH58" s="104"/>
      <c r="NI58" s="104"/>
      <c r="NJ58" s="104"/>
      <c r="NK58" s="104"/>
      <c r="NL58" s="104"/>
      <c r="NM58" s="104"/>
      <c r="NN58" s="104"/>
      <c r="NO58" s="104"/>
      <c r="NP58" s="104"/>
      <c r="NQ58" s="104"/>
      <c r="NR58" s="105"/>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4"/>
      <c r="NF59" s="104"/>
      <c r="NG59" s="104"/>
      <c r="NH59" s="104"/>
      <c r="NI59" s="104"/>
      <c r="NJ59" s="104"/>
      <c r="NK59" s="104"/>
      <c r="NL59" s="104"/>
      <c r="NM59" s="104"/>
      <c r="NN59" s="104"/>
      <c r="NO59" s="104"/>
      <c r="NP59" s="104"/>
      <c r="NQ59" s="104"/>
      <c r="NR59" s="105"/>
    </row>
    <row r="60" spans="1:382" ht="13.5" customHeight="1" x14ac:dyDescent="0.15">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03"/>
      <c r="NE60" s="104"/>
      <c r="NF60" s="104"/>
      <c r="NG60" s="104"/>
      <c r="NH60" s="104"/>
      <c r="NI60" s="104"/>
      <c r="NJ60" s="104"/>
      <c r="NK60" s="104"/>
      <c r="NL60" s="104"/>
      <c r="NM60" s="104"/>
      <c r="NN60" s="104"/>
      <c r="NO60" s="104"/>
      <c r="NP60" s="104"/>
      <c r="NQ60" s="104"/>
      <c r="NR60" s="105"/>
    </row>
    <row r="61" spans="1:382" ht="13.5" customHeight="1" x14ac:dyDescent="0.15">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03"/>
      <c r="NE61" s="104"/>
      <c r="NF61" s="104"/>
      <c r="NG61" s="104"/>
      <c r="NH61" s="104"/>
      <c r="NI61" s="104"/>
      <c r="NJ61" s="104"/>
      <c r="NK61" s="104"/>
      <c r="NL61" s="104"/>
      <c r="NM61" s="104"/>
      <c r="NN61" s="104"/>
      <c r="NO61" s="104"/>
      <c r="NP61" s="104"/>
      <c r="NQ61" s="104"/>
      <c r="NR61" s="105"/>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4"/>
      <c r="NF62" s="104"/>
      <c r="NG62" s="104"/>
      <c r="NH62" s="104"/>
      <c r="NI62" s="104"/>
      <c r="NJ62" s="104"/>
      <c r="NK62" s="104"/>
      <c r="NL62" s="104"/>
      <c r="NM62" s="104"/>
      <c r="NN62" s="104"/>
      <c r="NO62" s="104"/>
      <c r="NP62" s="104"/>
      <c r="NQ62" s="104"/>
      <c r="NR62" s="105"/>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4"/>
      <c r="NF63" s="104"/>
      <c r="NG63" s="104"/>
      <c r="NH63" s="104"/>
      <c r="NI63" s="104"/>
      <c r="NJ63" s="104"/>
      <c r="NK63" s="104"/>
      <c r="NL63" s="104"/>
      <c r="NM63" s="104"/>
      <c r="NN63" s="104"/>
      <c r="NO63" s="104"/>
      <c r="NP63" s="104"/>
      <c r="NQ63" s="104"/>
      <c r="NR63" s="105"/>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6"/>
      <c r="NE64" s="107"/>
      <c r="NF64" s="107"/>
      <c r="NG64" s="107"/>
      <c r="NH64" s="107"/>
      <c r="NI64" s="107"/>
      <c r="NJ64" s="107"/>
      <c r="NK64" s="107"/>
      <c r="NL64" s="107"/>
      <c r="NM64" s="107"/>
      <c r="NN64" s="107"/>
      <c r="NO64" s="107"/>
      <c r="NP64" s="107"/>
      <c r="NQ64" s="107"/>
      <c r="NR64" s="10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141</v>
      </c>
      <c r="NE66" s="104"/>
      <c r="NF66" s="104"/>
      <c r="NG66" s="104"/>
      <c r="NH66" s="104"/>
      <c r="NI66" s="104"/>
      <c r="NJ66" s="104"/>
      <c r="NK66" s="104"/>
      <c r="NL66" s="104"/>
      <c r="NM66" s="104"/>
      <c r="NN66" s="104"/>
      <c r="NO66" s="104"/>
      <c r="NP66" s="104"/>
      <c r="NQ66" s="104"/>
      <c r="NR66" s="105"/>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f>データ!CM7</f>
        <v>5777406</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x14ac:dyDescent="0.15">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30000</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315</v>
      </c>
      <c r="KB77" s="81"/>
      <c r="KC77" s="81"/>
      <c r="KD77" s="81"/>
      <c r="KE77" s="81"/>
      <c r="KF77" s="81"/>
      <c r="KG77" s="81"/>
      <c r="KH77" s="81"/>
      <c r="KI77" s="81"/>
      <c r="KJ77" s="81"/>
      <c r="KK77" s="81"/>
      <c r="KL77" s="81"/>
      <c r="KM77" s="81"/>
      <c r="KN77" s="81"/>
      <c r="KO77" s="82"/>
      <c r="KP77" s="80">
        <f>データ!DA7</f>
        <v>257</v>
      </c>
      <c r="KQ77" s="81"/>
      <c r="KR77" s="81"/>
      <c r="KS77" s="81"/>
      <c r="KT77" s="81"/>
      <c r="KU77" s="81"/>
      <c r="KV77" s="81"/>
      <c r="KW77" s="81"/>
      <c r="KX77" s="81"/>
      <c r="KY77" s="81"/>
      <c r="KZ77" s="81"/>
      <c r="LA77" s="81"/>
      <c r="LB77" s="81"/>
      <c r="LC77" s="81"/>
      <c r="LD77" s="82"/>
      <c r="LE77" s="80">
        <f>データ!DB7</f>
        <v>232</v>
      </c>
      <c r="LF77" s="81"/>
      <c r="LG77" s="81"/>
      <c r="LH77" s="81"/>
      <c r="LI77" s="81"/>
      <c r="LJ77" s="81"/>
      <c r="LK77" s="81"/>
      <c r="LL77" s="81"/>
      <c r="LM77" s="81"/>
      <c r="LN77" s="81"/>
      <c r="LO77" s="81"/>
      <c r="LP77" s="81"/>
      <c r="LQ77" s="81"/>
      <c r="LR77" s="81"/>
      <c r="LS77" s="82"/>
      <c r="LT77" s="80">
        <f>データ!DC7</f>
        <v>191</v>
      </c>
      <c r="LU77" s="81"/>
      <c r="LV77" s="81"/>
      <c r="LW77" s="81"/>
      <c r="LX77" s="81"/>
      <c r="LY77" s="81"/>
      <c r="LZ77" s="81"/>
      <c r="MA77" s="81"/>
      <c r="MB77" s="81"/>
      <c r="MC77" s="81"/>
      <c r="MD77" s="81"/>
      <c r="ME77" s="81"/>
      <c r="MF77" s="81"/>
      <c r="MG77" s="81"/>
      <c r="MH77" s="82"/>
      <c r="MI77" s="80">
        <f>データ!DD7</f>
        <v>167.9</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ZKq/bXAydexaVpFeGo+bzJJ8z6g1vsRUTIZHto4Bo4oO0GFYgkcsLTAvXfNv2rvs1GYaG8IFapofP9UiJ598mw==" saltValue="5Qq2rKwR9D5DaDlNWOf85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41" t="s">
        <v>73</v>
      </c>
      <c r="AK4" s="141"/>
      <c r="AL4" s="141"/>
      <c r="AM4" s="141"/>
      <c r="AN4" s="141"/>
      <c r="AO4" s="141"/>
      <c r="AP4" s="141"/>
      <c r="AQ4" s="141"/>
      <c r="AR4" s="141"/>
      <c r="AS4" s="141"/>
      <c r="AT4" s="141"/>
      <c r="AU4" s="151"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51"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2" t="s">
        <v>78</v>
      </c>
      <c r="CN4" s="142" t="s">
        <v>79</v>
      </c>
      <c r="CO4" s="144" t="s">
        <v>80</v>
      </c>
      <c r="CP4" s="145"/>
      <c r="CQ4" s="145"/>
      <c r="CR4" s="145"/>
      <c r="CS4" s="145"/>
      <c r="CT4" s="145"/>
      <c r="CU4" s="145"/>
      <c r="CV4" s="145"/>
      <c r="CW4" s="145"/>
      <c r="CX4" s="145"/>
      <c r="CY4" s="146"/>
      <c r="CZ4" s="141" t="s">
        <v>81</v>
      </c>
      <c r="DA4" s="141"/>
      <c r="DB4" s="141"/>
      <c r="DC4" s="141"/>
      <c r="DD4" s="141"/>
      <c r="DE4" s="141"/>
      <c r="DF4" s="141"/>
      <c r="DG4" s="141"/>
      <c r="DH4" s="141"/>
      <c r="DI4" s="141"/>
      <c r="DJ4" s="141"/>
      <c r="DK4" s="144" t="s">
        <v>82</v>
      </c>
      <c r="DL4" s="145"/>
      <c r="DM4" s="145"/>
      <c r="DN4" s="145"/>
      <c r="DO4" s="145"/>
      <c r="DP4" s="145"/>
      <c r="DQ4" s="145"/>
      <c r="DR4" s="145"/>
      <c r="DS4" s="145"/>
      <c r="DT4" s="145"/>
      <c r="DU4" s="146"/>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101</v>
      </c>
      <c r="AN5" s="59" t="s">
        <v>111</v>
      </c>
      <c r="AO5" s="59" t="s">
        <v>103</v>
      </c>
      <c r="AP5" s="59" t="s">
        <v>104</v>
      </c>
      <c r="AQ5" s="59" t="s">
        <v>105</v>
      </c>
      <c r="AR5" s="59" t="s">
        <v>106</v>
      </c>
      <c r="AS5" s="59" t="s">
        <v>107</v>
      </c>
      <c r="AT5" s="59" t="s">
        <v>108</v>
      </c>
      <c r="AU5" s="59" t="s">
        <v>112</v>
      </c>
      <c r="AV5" s="59" t="s">
        <v>99</v>
      </c>
      <c r="AW5" s="59" t="s">
        <v>110</v>
      </c>
      <c r="AX5" s="59" t="s">
        <v>101</v>
      </c>
      <c r="AY5" s="59" t="s">
        <v>102</v>
      </c>
      <c r="AZ5" s="59" t="s">
        <v>103</v>
      </c>
      <c r="BA5" s="59" t="s">
        <v>104</v>
      </c>
      <c r="BB5" s="59" t="s">
        <v>105</v>
      </c>
      <c r="BC5" s="59" t="s">
        <v>106</v>
      </c>
      <c r="BD5" s="59" t="s">
        <v>107</v>
      </c>
      <c r="BE5" s="59" t="s">
        <v>108</v>
      </c>
      <c r="BF5" s="59" t="s">
        <v>98</v>
      </c>
      <c r="BG5" s="59" t="s">
        <v>99</v>
      </c>
      <c r="BH5" s="59" t="s">
        <v>113</v>
      </c>
      <c r="BI5" s="59" t="s">
        <v>114</v>
      </c>
      <c r="BJ5" s="59" t="s">
        <v>111</v>
      </c>
      <c r="BK5" s="59" t="s">
        <v>103</v>
      </c>
      <c r="BL5" s="59" t="s">
        <v>104</v>
      </c>
      <c r="BM5" s="59" t="s">
        <v>105</v>
      </c>
      <c r="BN5" s="59" t="s">
        <v>106</v>
      </c>
      <c r="BO5" s="59" t="s">
        <v>107</v>
      </c>
      <c r="BP5" s="59" t="s">
        <v>108</v>
      </c>
      <c r="BQ5" s="59" t="s">
        <v>98</v>
      </c>
      <c r="BR5" s="59" t="s">
        <v>115</v>
      </c>
      <c r="BS5" s="59" t="s">
        <v>110</v>
      </c>
      <c r="BT5" s="59" t="s">
        <v>101</v>
      </c>
      <c r="BU5" s="59" t="s">
        <v>102</v>
      </c>
      <c r="BV5" s="59" t="s">
        <v>103</v>
      </c>
      <c r="BW5" s="59" t="s">
        <v>104</v>
      </c>
      <c r="BX5" s="59" t="s">
        <v>105</v>
      </c>
      <c r="BY5" s="59" t="s">
        <v>106</v>
      </c>
      <c r="BZ5" s="59" t="s">
        <v>107</v>
      </c>
      <c r="CA5" s="59" t="s">
        <v>108</v>
      </c>
      <c r="CB5" s="59" t="s">
        <v>109</v>
      </c>
      <c r="CC5" s="59" t="s">
        <v>116</v>
      </c>
      <c r="CD5" s="59" t="s">
        <v>100</v>
      </c>
      <c r="CE5" s="59" t="s">
        <v>117</v>
      </c>
      <c r="CF5" s="59" t="s">
        <v>102</v>
      </c>
      <c r="CG5" s="59" t="s">
        <v>103</v>
      </c>
      <c r="CH5" s="59" t="s">
        <v>104</v>
      </c>
      <c r="CI5" s="59" t="s">
        <v>105</v>
      </c>
      <c r="CJ5" s="59" t="s">
        <v>106</v>
      </c>
      <c r="CK5" s="59" t="s">
        <v>107</v>
      </c>
      <c r="CL5" s="59" t="s">
        <v>108</v>
      </c>
      <c r="CM5" s="143"/>
      <c r="CN5" s="143"/>
      <c r="CO5" s="59" t="s">
        <v>109</v>
      </c>
      <c r="CP5" s="59" t="s">
        <v>118</v>
      </c>
      <c r="CQ5" s="59" t="s">
        <v>100</v>
      </c>
      <c r="CR5" s="59" t="s">
        <v>101</v>
      </c>
      <c r="CS5" s="59" t="s">
        <v>102</v>
      </c>
      <c r="CT5" s="59" t="s">
        <v>103</v>
      </c>
      <c r="CU5" s="59" t="s">
        <v>104</v>
      </c>
      <c r="CV5" s="59" t="s">
        <v>105</v>
      </c>
      <c r="CW5" s="59" t="s">
        <v>106</v>
      </c>
      <c r="CX5" s="59" t="s">
        <v>107</v>
      </c>
      <c r="CY5" s="59" t="s">
        <v>108</v>
      </c>
      <c r="CZ5" s="59" t="s">
        <v>109</v>
      </c>
      <c r="DA5" s="59" t="s">
        <v>115</v>
      </c>
      <c r="DB5" s="59" t="s">
        <v>113</v>
      </c>
      <c r="DC5" s="59" t="s">
        <v>117</v>
      </c>
      <c r="DD5" s="59" t="s">
        <v>111</v>
      </c>
      <c r="DE5" s="59" t="s">
        <v>103</v>
      </c>
      <c r="DF5" s="59" t="s">
        <v>104</v>
      </c>
      <c r="DG5" s="59" t="s">
        <v>105</v>
      </c>
      <c r="DH5" s="59" t="s">
        <v>106</v>
      </c>
      <c r="DI5" s="59" t="s">
        <v>107</v>
      </c>
      <c r="DJ5" s="59" t="s">
        <v>44</v>
      </c>
      <c r="DK5" s="59" t="s">
        <v>98</v>
      </c>
      <c r="DL5" s="59" t="s">
        <v>99</v>
      </c>
      <c r="DM5" s="59" t="s">
        <v>100</v>
      </c>
      <c r="DN5" s="59" t="s">
        <v>117</v>
      </c>
      <c r="DO5" s="59" t="s">
        <v>111</v>
      </c>
      <c r="DP5" s="59" t="s">
        <v>103</v>
      </c>
      <c r="DQ5" s="59" t="s">
        <v>104</v>
      </c>
      <c r="DR5" s="59" t="s">
        <v>105</v>
      </c>
      <c r="DS5" s="59" t="s">
        <v>106</v>
      </c>
      <c r="DT5" s="59" t="s">
        <v>107</v>
      </c>
      <c r="DU5" s="59" t="s">
        <v>108</v>
      </c>
    </row>
    <row r="6" spans="1:125" s="66" customFormat="1" x14ac:dyDescent="0.15">
      <c r="A6" s="49" t="s">
        <v>119</v>
      </c>
      <c r="B6" s="60">
        <f>B8</f>
        <v>2017</v>
      </c>
      <c r="C6" s="60">
        <f t="shared" ref="C6:X6" si="1">C8</f>
        <v>172014</v>
      </c>
      <c r="D6" s="60">
        <f t="shared" si="1"/>
        <v>47</v>
      </c>
      <c r="E6" s="60">
        <f t="shared" si="1"/>
        <v>14</v>
      </c>
      <c r="F6" s="60">
        <f t="shared" si="1"/>
        <v>0</v>
      </c>
      <c r="G6" s="60">
        <f t="shared" si="1"/>
        <v>3</v>
      </c>
      <c r="H6" s="60" t="str">
        <f>SUBSTITUTE(H8,"　","")</f>
        <v>石川県金沢市</v>
      </c>
      <c r="I6" s="60" t="str">
        <f t="shared" si="1"/>
        <v>金沢市役所・美術館駐車場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23</v>
      </c>
      <c r="S6" s="62" t="str">
        <f t="shared" si="1"/>
        <v>公共施設</v>
      </c>
      <c r="T6" s="62" t="str">
        <f t="shared" si="1"/>
        <v>無</v>
      </c>
      <c r="U6" s="63">
        <f t="shared" si="1"/>
        <v>16277</v>
      </c>
      <c r="V6" s="63">
        <f t="shared" si="1"/>
        <v>319</v>
      </c>
      <c r="W6" s="63">
        <f t="shared" si="1"/>
        <v>500</v>
      </c>
      <c r="X6" s="62" t="str">
        <f t="shared" si="1"/>
        <v>導入なし</v>
      </c>
      <c r="Y6" s="64">
        <f>IF(Y8="-",NA(),Y8)</f>
        <v>107</v>
      </c>
      <c r="Z6" s="64">
        <f t="shared" ref="Z6:AH6" si="2">IF(Z8="-",NA(),Z8)</f>
        <v>113</v>
      </c>
      <c r="AA6" s="64">
        <f t="shared" si="2"/>
        <v>107</v>
      </c>
      <c r="AB6" s="64">
        <f t="shared" si="2"/>
        <v>112</v>
      </c>
      <c r="AC6" s="64">
        <f t="shared" si="2"/>
        <v>109</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49</v>
      </c>
      <c r="BG6" s="64">
        <f t="shared" ref="BG6:BO6" si="5">IF(BG8="-",NA(),BG8)</f>
        <v>51</v>
      </c>
      <c r="BH6" s="64">
        <f t="shared" si="5"/>
        <v>49</v>
      </c>
      <c r="BI6" s="64">
        <f t="shared" si="5"/>
        <v>50</v>
      </c>
      <c r="BJ6" s="64">
        <f t="shared" si="5"/>
        <v>48.1</v>
      </c>
      <c r="BK6" s="64">
        <f t="shared" si="5"/>
        <v>15.3</v>
      </c>
      <c r="BL6" s="64">
        <f t="shared" si="5"/>
        <v>11.2</v>
      </c>
      <c r="BM6" s="64">
        <f t="shared" si="5"/>
        <v>8</v>
      </c>
      <c r="BN6" s="64">
        <f t="shared" si="5"/>
        <v>13.7</v>
      </c>
      <c r="BO6" s="64">
        <f t="shared" si="5"/>
        <v>7.5</v>
      </c>
      <c r="BP6" s="61" t="str">
        <f>IF(BP8="-","",IF(BP8="-","【-】","【"&amp;SUBSTITUTE(TEXT(BP8,"#,##0.0"),"-","△")&amp;"】"))</f>
        <v>【26.4】</v>
      </c>
      <c r="BQ6" s="65">
        <f>IF(BQ8="-",NA(),BQ8)</f>
        <v>47076</v>
      </c>
      <c r="BR6" s="65">
        <f t="shared" ref="BR6:BZ6" si="6">IF(BR8="-",NA(),BR8)</f>
        <v>53067</v>
      </c>
      <c r="BS6" s="65">
        <f t="shared" si="6"/>
        <v>47264</v>
      </c>
      <c r="BT6" s="65">
        <f t="shared" si="6"/>
        <v>52666</v>
      </c>
      <c r="BU6" s="65">
        <f t="shared" si="6"/>
        <v>48774</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120</v>
      </c>
      <c r="CM6" s="63">
        <f t="shared" ref="CM6:CN6" si="7">CM8</f>
        <v>5777406</v>
      </c>
      <c r="CN6" s="63">
        <f t="shared" si="7"/>
        <v>30000</v>
      </c>
      <c r="CO6" s="64"/>
      <c r="CP6" s="64"/>
      <c r="CQ6" s="64"/>
      <c r="CR6" s="64"/>
      <c r="CS6" s="64"/>
      <c r="CT6" s="64"/>
      <c r="CU6" s="64"/>
      <c r="CV6" s="64"/>
      <c r="CW6" s="64"/>
      <c r="CX6" s="64"/>
      <c r="CY6" s="61" t="s">
        <v>120</v>
      </c>
      <c r="CZ6" s="64">
        <f>IF(CZ8="-",NA(),CZ8)</f>
        <v>315</v>
      </c>
      <c r="DA6" s="64">
        <f t="shared" ref="DA6:DI6" si="8">IF(DA8="-",NA(),DA8)</f>
        <v>257</v>
      </c>
      <c r="DB6" s="64">
        <f t="shared" si="8"/>
        <v>232</v>
      </c>
      <c r="DC6" s="64">
        <f t="shared" si="8"/>
        <v>191</v>
      </c>
      <c r="DD6" s="64">
        <f t="shared" si="8"/>
        <v>167.9</v>
      </c>
      <c r="DE6" s="64">
        <f t="shared" si="8"/>
        <v>192.7</v>
      </c>
      <c r="DF6" s="64">
        <f t="shared" si="8"/>
        <v>141.9</v>
      </c>
      <c r="DG6" s="64">
        <f t="shared" si="8"/>
        <v>181.6</v>
      </c>
      <c r="DH6" s="64">
        <f t="shared" si="8"/>
        <v>148.9</v>
      </c>
      <c r="DI6" s="64">
        <f t="shared" si="8"/>
        <v>135.30000000000001</v>
      </c>
      <c r="DJ6" s="61" t="str">
        <f>IF(DJ8="-","",IF(DJ8="-","【-】","【"&amp;SUBSTITUTE(TEXT(DJ8,"#,##0.0"),"-","△")&amp;"】"))</f>
        <v>【120.3】</v>
      </c>
      <c r="DK6" s="64">
        <f>IF(DK8="-",NA(),DK8)</f>
        <v>372.4</v>
      </c>
      <c r="DL6" s="64">
        <f t="shared" ref="DL6:DT6" si="9">IF(DL8="-",NA(),DL8)</f>
        <v>382.6</v>
      </c>
      <c r="DM6" s="64">
        <f t="shared" si="9"/>
        <v>397.8</v>
      </c>
      <c r="DN6" s="64">
        <f t="shared" si="9"/>
        <v>414.9</v>
      </c>
      <c r="DO6" s="64">
        <f t="shared" si="9"/>
        <v>405</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121</v>
      </c>
      <c r="B7" s="60">
        <f t="shared" ref="B7:X7" si="10">B8</f>
        <v>2017</v>
      </c>
      <c r="C7" s="60">
        <f t="shared" si="10"/>
        <v>172014</v>
      </c>
      <c r="D7" s="60">
        <f t="shared" si="10"/>
        <v>47</v>
      </c>
      <c r="E7" s="60">
        <f t="shared" si="10"/>
        <v>14</v>
      </c>
      <c r="F7" s="60">
        <f t="shared" si="10"/>
        <v>0</v>
      </c>
      <c r="G7" s="60">
        <f t="shared" si="10"/>
        <v>3</v>
      </c>
      <c r="H7" s="60" t="str">
        <f t="shared" si="10"/>
        <v>石川県　金沢市</v>
      </c>
      <c r="I7" s="60" t="str">
        <f t="shared" si="10"/>
        <v>金沢市役所・美術館駐車場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23</v>
      </c>
      <c r="S7" s="62" t="str">
        <f t="shared" si="10"/>
        <v>公共施設</v>
      </c>
      <c r="T7" s="62" t="str">
        <f t="shared" si="10"/>
        <v>無</v>
      </c>
      <c r="U7" s="63">
        <f t="shared" si="10"/>
        <v>16277</v>
      </c>
      <c r="V7" s="63">
        <f t="shared" si="10"/>
        <v>319</v>
      </c>
      <c r="W7" s="63">
        <f t="shared" si="10"/>
        <v>500</v>
      </c>
      <c r="X7" s="62" t="str">
        <f t="shared" si="10"/>
        <v>導入なし</v>
      </c>
      <c r="Y7" s="64">
        <f>Y8</f>
        <v>107</v>
      </c>
      <c r="Z7" s="64">
        <f t="shared" ref="Z7:AH7" si="11">Z8</f>
        <v>113</v>
      </c>
      <c r="AA7" s="64">
        <f t="shared" si="11"/>
        <v>107</v>
      </c>
      <c r="AB7" s="64">
        <f t="shared" si="11"/>
        <v>112</v>
      </c>
      <c r="AC7" s="64">
        <f t="shared" si="11"/>
        <v>109</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49</v>
      </c>
      <c r="BG7" s="64">
        <f t="shared" ref="BG7:BO7" si="14">BG8</f>
        <v>51</v>
      </c>
      <c r="BH7" s="64">
        <f t="shared" si="14"/>
        <v>49</v>
      </c>
      <c r="BI7" s="64">
        <f t="shared" si="14"/>
        <v>50</v>
      </c>
      <c r="BJ7" s="64">
        <f t="shared" si="14"/>
        <v>48.1</v>
      </c>
      <c r="BK7" s="64">
        <f t="shared" si="14"/>
        <v>15.3</v>
      </c>
      <c r="BL7" s="64">
        <f t="shared" si="14"/>
        <v>11.2</v>
      </c>
      <c r="BM7" s="64">
        <f t="shared" si="14"/>
        <v>8</v>
      </c>
      <c r="BN7" s="64">
        <f t="shared" si="14"/>
        <v>13.7</v>
      </c>
      <c r="BO7" s="64">
        <f t="shared" si="14"/>
        <v>7.5</v>
      </c>
      <c r="BP7" s="61"/>
      <c r="BQ7" s="65">
        <f>BQ8</f>
        <v>47076</v>
      </c>
      <c r="BR7" s="65">
        <f t="shared" ref="BR7:BZ7" si="15">BR8</f>
        <v>53067</v>
      </c>
      <c r="BS7" s="65">
        <f t="shared" si="15"/>
        <v>47264</v>
      </c>
      <c r="BT7" s="65">
        <f t="shared" si="15"/>
        <v>52666</v>
      </c>
      <c r="BU7" s="65">
        <f t="shared" si="15"/>
        <v>48774</v>
      </c>
      <c r="BV7" s="65">
        <f t="shared" si="15"/>
        <v>19003</v>
      </c>
      <c r="BW7" s="65">
        <f t="shared" si="15"/>
        <v>19615</v>
      </c>
      <c r="BX7" s="65">
        <f t="shared" si="15"/>
        <v>21116</v>
      </c>
      <c r="BY7" s="65">
        <f t="shared" si="15"/>
        <v>20714</v>
      </c>
      <c r="BZ7" s="65">
        <f t="shared" si="15"/>
        <v>16622</v>
      </c>
      <c r="CA7" s="63"/>
      <c r="CB7" s="64" t="s">
        <v>122</v>
      </c>
      <c r="CC7" s="64" t="s">
        <v>122</v>
      </c>
      <c r="CD7" s="64" t="s">
        <v>122</v>
      </c>
      <c r="CE7" s="64" t="s">
        <v>122</v>
      </c>
      <c r="CF7" s="64" t="s">
        <v>122</v>
      </c>
      <c r="CG7" s="64" t="s">
        <v>122</v>
      </c>
      <c r="CH7" s="64" t="s">
        <v>122</v>
      </c>
      <c r="CI7" s="64" t="s">
        <v>122</v>
      </c>
      <c r="CJ7" s="64" t="s">
        <v>122</v>
      </c>
      <c r="CK7" s="64" t="s">
        <v>120</v>
      </c>
      <c r="CL7" s="61"/>
      <c r="CM7" s="63">
        <f>CM8</f>
        <v>5777406</v>
      </c>
      <c r="CN7" s="63">
        <f>CN8</f>
        <v>30000</v>
      </c>
      <c r="CO7" s="64" t="s">
        <v>122</v>
      </c>
      <c r="CP7" s="64" t="s">
        <v>122</v>
      </c>
      <c r="CQ7" s="64" t="s">
        <v>122</v>
      </c>
      <c r="CR7" s="64" t="s">
        <v>122</v>
      </c>
      <c r="CS7" s="64" t="s">
        <v>122</v>
      </c>
      <c r="CT7" s="64" t="s">
        <v>122</v>
      </c>
      <c r="CU7" s="64" t="s">
        <v>122</v>
      </c>
      <c r="CV7" s="64" t="s">
        <v>122</v>
      </c>
      <c r="CW7" s="64" t="s">
        <v>122</v>
      </c>
      <c r="CX7" s="64" t="s">
        <v>120</v>
      </c>
      <c r="CY7" s="61"/>
      <c r="CZ7" s="64">
        <f>CZ8</f>
        <v>315</v>
      </c>
      <c r="DA7" s="64">
        <f t="shared" ref="DA7:DI7" si="16">DA8</f>
        <v>257</v>
      </c>
      <c r="DB7" s="64">
        <f t="shared" si="16"/>
        <v>232</v>
      </c>
      <c r="DC7" s="64">
        <f t="shared" si="16"/>
        <v>191</v>
      </c>
      <c r="DD7" s="64">
        <f t="shared" si="16"/>
        <v>167.9</v>
      </c>
      <c r="DE7" s="64">
        <f t="shared" si="16"/>
        <v>192.7</v>
      </c>
      <c r="DF7" s="64">
        <f t="shared" si="16"/>
        <v>141.9</v>
      </c>
      <c r="DG7" s="64">
        <f t="shared" si="16"/>
        <v>181.6</v>
      </c>
      <c r="DH7" s="64">
        <f t="shared" si="16"/>
        <v>148.9</v>
      </c>
      <c r="DI7" s="64">
        <f t="shared" si="16"/>
        <v>135.30000000000001</v>
      </c>
      <c r="DJ7" s="61"/>
      <c r="DK7" s="64">
        <f>DK8</f>
        <v>372.4</v>
      </c>
      <c r="DL7" s="64">
        <f t="shared" ref="DL7:DT7" si="17">DL8</f>
        <v>382.6</v>
      </c>
      <c r="DM7" s="64">
        <f t="shared" si="17"/>
        <v>397.8</v>
      </c>
      <c r="DN7" s="64">
        <f t="shared" si="17"/>
        <v>414.9</v>
      </c>
      <c r="DO7" s="64">
        <f t="shared" si="17"/>
        <v>405</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172014</v>
      </c>
      <c r="D8" s="67">
        <v>47</v>
      </c>
      <c r="E8" s="67">
        <v>14</v>
      </c>
      <c r="F8" s="67">
        <v>0</v>
      </c>
      <c r="G8" s="67">
        <v>3</v>
      </c>
      <c r="H8" s="67" t="s">
        <v>123</v>
      </c>
      <c r="I8" s="67" t="s">
        <v>124</v>
      </c>
      <c r="J8" s="67" t="s">
        <v>125</v>
      </c>
      <c r="K8" s="67" t="s">
        <v>126</v>
      </c>
      <c r="L8" s="67" t="s">
        <v>127</v>
      </c>
      <c r="M8" s="67" t="s">
        <v>128</v>
      </c>
      <c r="N8" s="67" t="s">
        <v>129</v>
      </c>
      <c r="O8" s="68" t="s">
        <v>130</v>
      </c>
      <c r="P8" s="69" t="s">
        <v>131</v>
      </c>
      <c r="Q8" s="69" t="s">
        <v>132</v>
      </c>
      <c r="R8" s="70">
        <v>23</v>
      </c>
      <c r="S8" s="69" t="s">
        <v>133</v>
      </c>
      <c r="T8" s="69" t="s">
        <v>134</v>
      </c>
      <c r="U8" s="70">
        <v>16277</v>
      </c>
      <c r="V8" s="70">
        <v>319</v>
      </c>
      <c r="W8" s="70">
        <v>500</v>
      </c>
      <c r="X8" s="69" t="s">
        <v>135</v>
      </c>
      <c r="Y8" s="71">
        <v>107</v>
      </c>
      <c r="Z8" s="71">
        <v>113</v>
      </c>
      <c r="AA8" s="71">
        <v>107</v>
      </c>
      <c r="AB8" s="71">
        <v>112</v>
      </c>
      <c r="AC8" s="71">
        <v>109</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49</v>
      </c>
      <c r="BG8" s="71">
        <v>51</v>
      </c>
      <c r="BH8" s="71">
        <v>49</v>
      </c>
      <c r="BI8" s="71">
        <v>50</v>
      </c>
      <c r="BJ8" s="71">
        <v>48.1</v>
      </c>
      <c r="BK8" s="71">
        <v>15.3</v>
      </c>
      <c r="BL8" s="71">
        <v>11.2</v>
      </c>
      <c r="BM8" s="71">
        <v>8</v>
      </c>
      <c r="BN8" s="71">
        <v>13.7</v>
      </c>
      <c r="BO8" s="71">
        <v>7.5</v>
      </c>
      <c r="BP8" s="68">
        <v>26.4</v>
      </c>
      <c r="BQ8" s="72">
        <v>47076</v>
      </c>
      <c r="BR8" s="72">
        <v>53067</v>
      </c>
      <c r="BS8" s="72">
        <v>47264</v>
      </c>
      <c r="BT8" s="73">
        <v>52666</v>
      </c>
      <c r="BU8" s="73">
        <v>48774</v>
      </c>
      <c r="BV8" s="72">
        <v>19003</v>
      </c>
      <c r="BW8" s="72">
        <v>19615</v>
      </c>
      <c r="BX8" s="72">
        <v>21116</v>
      </c>
      <c r="BY8" s="72">
        <v>20714</v>
      </c>
      <c r="BZ8" s="72">
        <v>16622</v>
      </c>
      <c r="CA8" s="70">
        <v>15069</v>
      </c>
      <c r="CB8" s="71" t="s">
        <v>127</v>
      </c>
      <c r="CC8" s="71" t="s">
        <v>127</v>
      </c>
      <c r="CD8" s="71" t="s">
        <v>127</v>
      </c>
      <c r="CE8" s="71" t="s">
        <v>127</v>
      </c>
      <c r="CF8" s="71" t="s">
        <v>127</v>
      </c>
      <c r="CG8" s="71" t="s">
        <v>127</v>
      </c>
      <c r="CH8" s="71" t="s">
        <v>127</v>
      </c>
      <c r="CI8" s="71" t="s">
        <v>127</v>
      </c>
      <c r="CJ8" s="71" t="s">
        <v>127</v>
      </c>
      <c r="CK8" s="71" t="s">
        <v>127</v>
      </c>
      <c r="CL8" s="68" t="s">
        <v>127</v>
      </c>
      <c r="CM8" s="70">
        <v>5777406</v>
      </c>
      <c r="CN8" s="70">
        <v>30000</v>
      </c>
      <c r="CO8" s="71" t="s">
        <v>127</v>
      </c>
      <c r="CP8" s="71" t="s">
        <v>127</v>
      </c>
      <c r="CQ8" s="71" t="s">
        <v>127</v>
      </c>
      <c r="CR8" s="71" t="s">
        <v>127</v>
      </c>
      <c r="CS8" s="71" t="s">
        <v>127</v>
      </c>
      <c r="CT8" s="71" t="s">
        <v>127</v>
      </c>
      <c r="CU8" s="71" t="s">
        <v>127</v>
      </c>
      <c r="CV8" s="71" t="s">
        <v>127</v>
      </c>
      <c r="CW8" s="71" t="s">
        <v>127</v>
      </c>
      <c r="CX8" s="71" t="s">
        <v>127</v>
      </c>
      <c r="CY8" s="68" t="s">
        <v>127</v>
      </c>
      <c r="CZ8" s="71">
        <v>315</v>
      </c>
      <c r="DA8" s="71">
        <v>257</v>
      </c>
      <c r="DB8" s="71">
        <v>232</v>
      </c>
      <c r="DC8" s="71">
        <v>191</v>
      </c>
      <c r="DD8" s="71">
        <v>167.9</v>
      </c>
      <c r="DE8" s="71">
        <v>192.7</v>
      </c>
      <c r="DF8" s="71">
        <v>141.9</v>
      </c>
      <c r="DG8" s="71">
        <v>181.6</v>
      </c>
      <c r="DH8" s="71">
        <v>148.9</v>
      </c>
      <c r="DI8" s="71">
        <v>135.30000000000001</v>
      </c>
      <c r="DJ8" s="68">
        <v>120.3</v>
      </c>
      <c r="DK8" s="71">
        <v>372.4</v>
      </c>
      <c r="DL8" s="71">
        <v>382.6</v>
      </c>
      <c r="DM8" s="71">
        <v>397.8</v>
      </c>
      <c r="DN8" s="71">
        <v>414.9</v>
      </c>
      <c r="DO8" s="71">
        <v>405</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kndp</cp:lastModifiedBy>
  <cp:lastPrinted>2019-02-03T04:40:59Z</cp:lastPrinted>
  <dcterms:created xsi:type="dcterms:W3CDTF">2018-12-07T10:29:33Z</dcterms:created>
  <dcterms:modified xsi:type="dcterms:W3CDTF">2019-02-03T04:41:41Z</dcterms:modified>
  <cp:category/>
</cp:coreProperties>
</file>