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U3b6fifkAsgUgDvozdhxDdl9PChAJYKNrZomT30QmYBr1nr6nDsC0ZDOONlozbvoN1e0aA2yv0TMtljkWrc7Q==" workbookSaltValue="5wvbny5Bzw52APY1Gb3PL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<sst xmlns="http://schemas.openxmlformats.org/spreadsheetml/2006/main" count="232" uniqueCount="120">
  <si>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</si>
  <si>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</si>
  <si>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</si>
  <si>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</si>
  <si>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</si>
  <si>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</si>
  <si>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</si>
  <si>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</si>
  <si>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</si>
  <si>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</si>
  <si>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</si>
  <si>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</si>
  <si>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</si>
  <si>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</si>
  <si>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</si>
  <si>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</si>
  <si>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</si>
  <si>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</si>
  <si>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</si>
  <si>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</si>
  <si>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</si>
  <si>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</si>
  <si>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</si>
  <si>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</si>
  <si>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</si>
  <si>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</si>
  <si>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</si>
  <si>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</si>
  <si>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</si>
  <si>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</si>
  <si>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</si>
  <si>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</si>
  <si>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</si>
  <si>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</si>
  <si>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</si>
  <si>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</si>
  <si>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</si>
  <si>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</si>
  <si>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</si>
  <si>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</si>
  <si>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</si>
  <si>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</si>
  <si>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</si>
  <si>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</si>
  <si>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</si>
  <si>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</si>
  <si>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</si>
  <si>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</si>
  <si>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</si>
  <si>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</si>
  <si>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</si>
  <si>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</si>
  <si>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</si>
  <si>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</si>
  <si>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</si>
  <si>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</si>
  <si>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</si>
  <si>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</si>
  <si>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</si>
  <si>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</si>
  <si>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</si>
  <si>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</si>
  <si>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</si>
  <si>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</si>
  <si>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</si>
  <si>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</si>
  <si>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</si>
  <si>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</si>
  <si>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</si>
  <si>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</si>
  <si>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</si>
  <si>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</si>
  <si>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</si>
  <si>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</si>
  <si>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</si>
  <si>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</si>
  <si>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</si>
  <si>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</si>
  <si>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</si>
  <si>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</si>
  <si>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</si>
  <si>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</si>
  <si>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</si>
  <si>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</si>
  <si>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</si>
  <si>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</si>
  <si>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</si>
  <si>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</si>
  <si>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</si>
  <si>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</si>
  <si>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</si>
  <si>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</si>
  <si>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</si>
  <si>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</si>
  <si>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</si>
  <si>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</si>
  <si>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</si>
  <si>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</si>
  <si>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</si>
  <si>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</si>
  <si>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</si>
  <si>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</si>
  <si>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</si>
  <si>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</si>
  <si>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</si>
  <si>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輪島市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</si>
  <si>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</si>
  <si>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</si>
  <si>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</si>
  <si>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</si>
  <si>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</si>
  <si>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</si>
  <si>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</si>
  <si>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</si>
  <si>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</si>
  <si>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</si>
  <si>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</si>
  <si>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①経常収支比率は100％を上回っているものの、⑤料金回収率が85.58％と100％を下回っており、給水収益以外の一般会計繰入金等に依存した経営状況にあると考えられる。                           ⑥給水原価が他の類似団体より高い数値を示しているのは、人口減少による給水収益の低下や、海水淡水化事業を実施して離島にある簡易水道施設を含む4か所の簡易水道施設を有していることが要因と考えられます。                                 ⑧有収率については、平成28年度までは老朽管の布設替を実施していることから類似団体を上回る数値であったが、昨年度は、寒波により市内各所で漏水が発生したことから全世帯を対象として減免を実施したこともあり、大幅に数値を下げているものの、継続して老朽管の布設替等を実施していることから一過性のものであると考えられます。</t>
    <rPh sb="1" eb="3">
      <t>ケイジョウ</t>
    </rPh>
    <rPh sb="3" eb="5">
      <t>シュウシ</t>
    </rPh>
    <rPh sb="5" eb="7">
      <t>ヒリツ</t>
    </rPh>
    <rPh sb="13" eb="15">
      <t>ウワマワ</t>
    </rPh>
    <rPh sb="24" eb="26">
      <t>リョウキン</t>
    </rPh>
    <rPh sb="26" eb="28">
      <t>カイシュウ</t>
    </rPh>
    <rPh sb="28" eb="29">
      <t>リツ</t>
    </rPh>
    <rPh sb="42" eb="44">
      <t>シタマワ</t>
    </rPh>
    <rPh sb="49" eb="51">
      <t>キュウスイ</t>
    </rPh>
    <rPh sb="51" eb="53">
      <t>シュウエキ</t>
    </rPh>
    <rPh sb="53" eb="55">
      <t>イガイ</t>
    </rPh>
    <rPh sb="56" eb="58">
      <t>イッパン</t>
    </rPh>
    <rPh sb="58" eb="60">
      <t>カイケイ</t>
    </rPh>
    <rPh sb="60" eb="62">
      <t>クリイレ</t>
    </rPh>
    <rPh sb="62" eb="63">
      <t>キン</t>
    </rPh>
    <rPh sb="63" eb="64">
      <t>トウ</t>
    </rPh>
    <rPh sb="65" eb="67">
      <t>イゾン</t>
    </rPh>
    <rPh sb="69" eb="71">
      <t>ケイエイ</t>
    </rPh>
    <rPh sb="71" eb="73">
      <t>ジョウキョウ</t>
    </rPh>
    <rPh sb="77" eb="78">
      <t>カンガ</t>
    </rPh>
    <rPh sb="111" eb="113">
      <t>キュウスイ</t>
    </rPh>
    <rPh sb="113" eb="115">
      <t>ゲンカ</t>
    </rPh>
    <rPh sb="116" eb="117">
      <t>タ</t>
    </rPh>
    <rPh sb="118" eb="120">
      <t>ルイジ</t>
    </rPh>
    <rPh sb="120" eb="122">
      <t>ダンタイ</t>
    </rPh>
    <rPh sb="124" eb="125">
      <t>タカ</t>
    </rPh>
    <rPh sb="126" eb="128">
      <t>スウチ</t>
    </rPh>
    <rPh sb="129" eb="130">
      <t>シメ</t>
    </rPh>
    <rPh sb="137" eb="139">
      <t>ジンコウ</t>
    </rPh>
    <rPh sb="139" eb="141">
      <t>ゲンショウ</t>
    </rPh>
    <rPh sb="144" eb="146">
      <t>キュウスイ</t>
    </rPh>
    <rPh sb="146" eb="148">
      <t>シュウエキ</t>
    </rPh>
    <rPh sb="149" eb="151">
      <t>テイカ</t>
    </rPh>
    <rPh sb="153" eb="155">
      <t>カイスイ</t>
    </rPh>
    <rPh sb="155" eb="158">
      <t>タンスイカ</t>
    </rPh>
    <rPh sb="158" eb="160">
      <t>ジギョウ</t>
    </rPh>
    <rPh sb="161" eb="163">
      <t>ジッシ</t>
    </rPh>
    <rPh sb="165" eb="167">
      <t>リトウ</t>
    </rPh>
    <rPh sb="170" eb="172">
      <t>カンイ</t>
    </rPh>
    <rPh sb="172" eb="174">
      <t>スイドウ</t>
    </rPh>
    <rPh sb="174" eb="176">
      <t>シセツ</t>
    </rPh>
    <rPh sb="177" eb="178">
      <t>フク</t>
    </rPh>
    <rPh sb="181" eb="182">
      <t>ショ</t>
    </rPh>
    <rPh sb="183" eb="185">
      <t>カンイ</t>
    </rPh>
    <rPh sb="185" eb="187">
      <t>スイドウ</t>
    </rPh>
    <rPh sb="187" eb="189">
      <t>シセツ</t>
    </rPh>
    <rPh sb="190" eb="191">
      <t>ユウ</t>
    </rPh>
    <rPh sb="198" eb="200">
      <t>ヨウイン</t>
    </rPh>
    <rPh sb="201" eb="202">
      <t>カンガ</t>
    </rPh>
    <rPh sb="242" eb="244">
      <t>ユウシュウ</t>
    </rPh>
    <rPh sb="244" eb="245">
      <t>リツ</t>
    </rPh>
    <rPh sb="251" eb="253">
      <t>ヘイセイ</t>
    </rPh>
    <rPh sb="255" eb="257">
      <t>ネンド</t>
    </rPh>
    <rPh sb="260" eb="262">
      <t>ロウキュウ</t>
    </rPh>
    <rPh sb="262" eb="263">
      <t>カン</t>
    </rPh>
    <rPh sb="264" eb="266">
      <t>フセツ</t>
    </rPh>
    <rPh sb="266" eb="267">
      <t>カ</t>
    </rPh>
    <rPh sb="268" eb="270">
      <t>ジッシ</t>
    </rPh>
    <rPh sb="278" eb="280">
      <t>ルイジ</t>
    </rPh>
    <rPh sb="280" eb="282">
      <t>ダンタイ</t>
    </rPh>
    <rPh sb="283" eb="285">
      <t>ウワマワ</t>
    </rPh>
    <rPh sb="286" eb="288">
      <t>スウチ</t>
    </rPh>
    <rPh sb="294" eb="297">
      <t>サクネンド</t>
    </rPh>
    <rPh sb="299" eb="301">
      <t>カンパ</t>
    </rPh>
    <rPh sb="304" eb="306">
      <t>シナイ</t>
    </rPh>
    <rPh sb="306" eb="308">
      <t>カクショ</t>
    </rPh>
    <rPh sb="309" eb="311">
      <t>ロウスイ</t>
    </rPh>
    <rPh sb="312" eb="314">
      <t>ハッセイ</t>
    </rPh>
    <rPh sb="320" eb="323">
      <t>ゼンセタイ</t>
    </rPh>
    <rPh sb="324" eb="326">
      <t>タイショウ</t>
    </rPh>
    <rPh sb="329" eb="331">
      <t>ゲンメン</t>
    </rPh>
    <rPh sb="332" eb="334">
      <t>ジッシ</t>
    </rPh>
    <rPh sb="342" eb="344">
      <t>オオハバ</t>
    </rPh>
    <rPh sb="345" eb="347">
      <t>スウチ</t>
    </rPh>
    <rPh sb="348" eb="349">
      <t>サ</t>
    </rPh>
    <rPh sb="357" eb="359">
      <t>ケイゾク</t>
    </rPh>
    <rPh sb="361" eb="363">
      <t>ロウキュウ</t>
    </rPh>
    <rPh sb="363" eb="364">
      <t>カン</t>
    </rPh>
    <rPh sb="365" eb="367">
      <t>フセツ</t>
    </rPh>
    <rPh sb="367" eb="368">
      <t>カ</t>
    </rPh>
    <rPh sb="368" eb="369">
      <t>トウ</t>
    </rPh>
    <rPh sb="370" eb="372">
      <t>ジッシ</t>
    </rPh>
    <rPh sb="380" eb="383">
      <t>イッカセイ</t>
    </rPh>
    <rPh sb="390" eb="391">
      <t>カンガ</t>
    </rPh>
    <phoneticPr fontId="16"/>
  </si>
  <si>
    <t>管路経年比率は類似団体、全国平均よりも低い数値を示しており、ここ数年老朽管の布設替や耐震化事業を実施していることから法定耐用年数を過ぎた管路が少なくなっているものと考えられる。そのため、管路更新率は類似団体、全国平均を上回っていると考えられる。</t>
    <rPh sb="0" eb="2">
      <t>カンロ</t>
    </rPh>
    <rPh sb="2" eb="4">
      <t>ケイネン</t>
    </rPh>
    <rPh sb="4" eb="6">
      <t>ヒリツ</t>
    </rPh>
    <rPh sb="7" eb="9">
      <t>ルイジ</t>
    </rPh>
    <rPh sb="9" eb="11">
      <t>ダンタイ</t>
    </rPh>
    <rPh sb="12" eb="14">
      <t>ゼンコク</t>
    </rPh>
    <rPh sb="14" eb="16">
      <t>ヘイキン</t>
    </rPh>
    <rPh sb="19" eb="20">
      <t>ヒク</t>
    </rPh>
    <rPh sb="21" eb="23">
      <t>スウチ</t>
    </rPh>
    <rPh sb="24" eb="25">
      <t>シメ</t>
    </rPh>
    <rPh sb="32" eb="34">
      <t>スウネン</t>
    </rPh>
    <rPh sb="34" eb="36">
      <t>ロウキュウ</t>
    </rPh>
    <rPh sb="36" eb="37">
      <t>カン</t>
    </rPh>
    <rPh sb="38" eb="40">
      <t>フセツ</t>
    </rPh>
    <rPh sb="40" eb="41">
      <t>カ</t>
    </rPh>
    <rPh sb="42" eb="45">
      <t>タイシンカ</t>
    </rPh>
    <rPh sb="45" eb="47">
      <t>ジギョウ</t>
    </rPh>
    <rPh sb="48" eb="50">
      <t>ジッシ</t>
    </rPh>
    <rPh sb="58" eb="60">
      <t>ホウテイ</t>
    </rPh>
    <rPh sb="60" eb="62">
      <t>タイヨウ</t>
    </rPh>
    <rPh sb="62" eb="64">
      <t>ネンスウ</t>
    </rPh>
    <rPh sb="65" eb="66">
      <t>ス</t>
    </rPh>
    <rPh sb="68" eb="70">
      <t>カンロ</t>
    </rPh>
    <rPh sb="71" eb="72">
      <t>スク</t>
    </rPh>
    <rPh sb="82" eb="83">
      <t>カンガ</t>
    </rPh>
    <rPh sb="93" eb="95">
      <t>カンロ</t>
    </rPh>
    <rPh sb="95" eb="97">
      <t>コウシン</t>
    </rPh>
    <rPh sb="99" eb="101">
      <t>ルイジ</t>
    </rPh>
    <rPh sb="101" eb="103">
      <t>ダンタイ</t>
    </rPh>
    <rPh sb="104" eb="106">
      <t>ゼンコク</t>
    </rPh>
    <rPh sb="106" eb="108">
      <t>ヘイキン</t>
    </rPh>
    <rPh sb="109" eb="111">
      <t>ウワマワ</t>
    </rPh>
    <rPh sb="116" eb="117">
      <t>カンガ</t>
    </rPh>
    <phoneticPr fontId="16"/>
  </si>
  <si>
    <t>今後、収入の面では人口減少等による給水収益の減少等が予想され、費用の面では、管路の耐震化事業の推進や施設の更新など資本的支出が増大していくと予測され、経営状態はさらに厳しくなるものと思われます。そのため経営状況を考慮しながら料金の適正化に向けた検討を実施し、安定した収入の確保に取り組むとともに、維持管理費用の削減にも取り組み、経営の健全化に取り組む必要があると考えられる。</t>
    <rPh sb="0" eb="2">
      <t>コンゴ</t>
    </rPh>
    <rPh sb="3" eb="5">
      <t>シュウニュウ</t>
    </rPh>
    <rPh sb="6" eb="7">
      <t>メン</t>
    </rPh>
    <rPh sb="9" eb="11">
      <t>ジンコウ</t>
    </rPh>
    <rPh sb="11" eb="13">
      <t>ゲンショウ</t>
    </rPh>
    <rPh sb="13" eb="14">
      <t>トウ</t>
    </rPh>
    <rPh sb="17" eb="19">
      <t>キュウスイ</t>
    </rPh>
    <rPh sb="19" eb="21">
      <t>シュウエキ</t>
    </rPh>
    <rPh sb="22" eb="24">
      <t>ゲンショウ</t>
    </rPh>
    <rPh sb="24" eb="25">
      <t>トウ</t>
    </rPh>
    <rPh sb="26" eb="28">
      <t>ヨソウ</t>
    </rPh>
    <rPh sb="31" eb="33">
      <t>ヒヨウ</t>
    </rPh>
    <rPh sb="34" eb="35">
      <t>メン</t>
    </rPh>
    <rPh sb="38" eb="40">
      <t>カンロ</t>
    </rPh>
    <rPh sb="41" eb="44">
      <t>タイシンカ</t>
    </rPh>
    <rPh sb="44" eb="46">
      <t>ジギョウ</t>
    </rPh>
    <rPh sb="47" eb="49">
      <t>スイシン</t>
    </rPh>
    <rPh sb="50" eb="52">
      <t>シセツ</t>
    </rPh>
    <rPh sb="53" eb="55">
      <t>コウシン</t>
    </rPh>
    <rPh sb="57" eb="60">
      <t>シホンテキ</t>
    </rPh>
    <rPh sb="60" eb="62">
      <t>シシュツ</t>
    </rPh>
    <rPh sb="63" eb="65">
      <t>ゾウダイ</t>
    </rPh>
    <rPh sb="70" eb="72">
      <t>ヨソク</t>
    </rPh>
    <rPh sb="75" eb="77">
      <t>ケイエイ</t>
    </rPh>
    <rPh sb="77" eb="79">
      <t>ジョウタイ</t>
    </rPh>
    <rPh sb="83" eb="84">
      <t>キビ</t>
    </rPh>
    <rPh sb="91" eb="92">
      <t>オモ</t>
    </rPh>
    <rPh sb="101" eb="103">
      <t>ケイエイ</t>
    </rPh>
    <rPh sb="103" eb="105">
      <t>ジョウキョウ</t>
    </rPh>
    <rPh sb="106" eb="108">
      <t>コウリョ</t>
    </rPh>
    <rPh sb="112" eb="114">
      <t>リョウキン</t>
    </rPh>
    <rPh sb="115" eb="118">
      <t>テキセイカ</t>
    </rPh>
    <rPh sb="119" eb="120">
      <t>ム</t>
    </rPh>
    <rPh sb="122" eb="124">
      <t>ケントウ</t>
    </rPh>
    <rPh sb="125" eb="127">
      <t>ジッシ</t>
    </rPh>
    <rPh sb="129" eb="131">
      <t>アンテイ</t>
    </rPh>
    <rPh sb="133" eb="135">
      <t>シュウニュウ</t>
    </rPh>
    <rPh sb="136" eb="138">
      <t>カクホ</t>
    </rPh>
    <rPh sb="139" eb="140">
      <t>ト</t>
    </rPh>
    <rPh sb="141" eb="142">
      <t>ク</t>
    </rPh>
    <rPh sb="148" eb="150">
      <t>イジ</t>
    </rPh>
    <rPh sb="150" eb="152">
      <t>カンリ</t>
    </rPh>
    <rPh sb="152" eb="154">
      <t>ヒヨウ</t>
    </rPh>
    <rPh sb="155" eb="157">
      <t>サクゲン</t>
    </rPh>
    <rPh sb="159" eb="160">
      <t>ト</t>
    </rPh>
    <rPh sb="161" eb="162">
      <t>クミ</t>
    </rPh>
    <rPh sb="164" eb="166">
      <t>ケイエイ</t>
    </rPh>
    <rPh sb="167" eb="170">
      <t>ケンゼンカ</t>
    </rPh>
    <rPh sb="171" eb="172">
      <t>ト</t>
    </rPh>
    <rPh sb="173" eb="174">
      <t>ク</t>
    </rPh>
    <rPh sb="175" eb="177">
      <t>ヒツヨウ</t>
    </rPh>
    <rPh sb="181" eb="182">
      <t>カンガ</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</si>
</sst>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0.03</c:v>
                </c:pt>
                <c:pt idx="1">
                  <c:v>0.15</c:v>
                </c:pt>
                <c:pt idx="2">
                  <c:v>0.61</c:v>
                </c:pt>
                <c:pt idx="3">
                  <c:v>0.59</c:v>
                </c:pt>
                <c:pt idx="4">
                  <c:v>0.98</c:v>
                </c:pt>
              </c:numCache>
            </c:numRef>
          </c:val>
          <c:extLst xmlns:c16r2="http://schemas.microsoft.com/office/drawing/2015/06/chart">
            <c:ext xmlns:c16="http://schemas.microsoft.com/office/drawing/2014/chart" uri="{C3380CC4-5D6E-409C-BE32-E72D297353CC}">
              <c16:uniqueId val="{00000000-51C9-4B26-8705-85BEA69EC2C1}"/>
            </c:ext>
          </c:extLst>
        </c:ser>
        <c:dLbls>
          <c:showLegendKey val="0"/>
          <c:showVal val="0"/>
          <c:showCatName val="0"/>
          <c:showSerName val="0"/>
          <c:showPercent val="0"/>
          <c:showBubbleSize val="0"/>
        </c:dLbls>
        <c:gapWidth val="150"/>
        <c:axId val="63441152"/>
        <c:axId val="6345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51C9-4B26-8705-85BEA69EC2C1}"/>
            </c:ext>
          </c:extLst>
        </c:ser>
        <c:dLbls>
          <c:showLegendKey val="0"/>
          <c:showVal val="0"/>
          <c:showCatName val="0"/>
          <c:showSerName val="0"/>
          <c:showPercent val="0"/>
          <c:showBubbleSize val="0"/>
        </c:dLbls>
        <c:marker val="1"/>
        <c:smooth val="0"/>
        <c:axId val="63441152"/>
        <c:axId val="63455616"/>
      </c:lineChart>
      <c:dateAx>
        <c:axId val="63441152"/>
        <c:scaling>
          <c:orientation val="minMax"/>
        </c:scaling>
        <c:delete val="1"/>
        <c:axPos val="b"/>
        <c:numFmt formatCode="ge" sourceLinked="1"/>
        <c:majorTickMark val="none"/>
        <c:minorTickMark val="none"/>
        <c:tickLblPos val="none"/>
        <c:crossAx val="63455616"/>
        <c:crosses val="autoZero"/>
        <c:auto val="1"/>
        <c:lblOffset val="100"/>
        <c:baseTimeUnit val="years"/>
      </c:dateAx>
      <c:valAx>
        <c:axId val="6345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44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39.46</c:v>
                </c:pt>
                <c:pt idx="1">
                  <c:v>38.24</c:v>
                </c:pt>
                <c:pt idx="2">
                  <c:v>38.770000000000003</c:v>
                </c:pt>
                <c:pt idx="3">
                  <c:v>38.270000000000003</c:v>
                </c:pt>
                <c:pt idx="4">
                  <c:v>40.26</c:v>
                </c:pt>
              </c:numCache>
            </c:numRef>
          </c:val>
          <c:extLst xmlns:c16r2="http://schemas.microsoft.com/office/drawing/2015/06/chart">
            <c:ext xmlns:c16="http://schemas.microsoft.com/office/drawing/2014/chart" uri="{C3380CC4-5D6E-409C-BE32-E72D297353CC}">
              <c16:uniqueId val="{00000000-A6DF-4457-8DE3-97F740C87F13}"/>
            </c:ext>
          </c:extLst>
        </c:ser>
        <c:dLbls>
          <c:showLegendKey val="0"/>
          <c:showVal val="0"/>
          <c:showCatName val="0"/>
          <c:showSerName val="0"/>
          <c:showPercent val="0"/>
          <c:showBubbleSize val="0"/>
        </c:dLbls>
        <c:gapWidth val="150"/>
        <c:axId val="108349696"/>
        <c:axId val="10835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A6DF-4457-8DE3-97F740C87F13}"/>
            </c:ext>
          </c:extLst>
        </c:ser>
        <c:dLbls>
          <c:showLegendKey val="0"/>
          <c:showVal val="0"/>
          <c:showCatName val="0"/>
          <c:showSerName val="0"/>
          <c:showPercent val="0"/>
          <c:showBubbleSize val="0"/>
        </c:dLbls>
        <c:marker val="1"/>
        <c:smooth val="0"/>
        <c:axId val="108349696"/>
        <c:axId val="108355968"/>
      </c:lineChart>
      <c:dateAx>
        <c:axId val="108349696"/>
        <c:scaling>
          <c:orientation val="minMax"/>
        </c:scaling>
        <c:delete val="1"/>
        <c:axPos val="b"/>
        <c:numFmt formatCode="ge" sourceLinked="1"/>
        <c:majorTickMark val="none"/>
        <c:minorTickMark val="none"/>
        <c:tickLblPos val="none"/>
        <c:crossAx val="108355968"/>
        <c:crosses val="autoZero"/>
        <c:auto val="1"/>
        <c:lblOffset val="100"/>
        <c:baseTimeUnit val="years"/>
      </c:dateAx>
      <c:valAx>
        <c:axId val="10835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4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90.47</c:v>
                </c:pt>
                <c:pt idx="1">
                  <c:v>90.7</c:v>
                </c:pt>
                <c:pt idx="2">
                  <c:v>90.9</c:v>
                </c:pt>
                <c:pt idx="3">
                  <c:v>90.29</c:v>
                </c:pt>
                <c:pt idx="4">
                  <c:v>84.23</c:v>
                </c:pt>
              </c:numCache>
            </c:numRef>
          </c:val>
          <c:extLst xmlns:c16r2="http://schemas.microsoft.com/office/drawing/2015/06/chart">
            <c:ext xmlns:c16="http://schemas.microsoft.com/office/drawing/2014/chart" uri="{C3380CC4-5D6E-409C-BE32-E72D297353CC}">
              <c16:uniqueId val="{00000000-A53B-48BB-9E4E-F06E3517502E}"/>
            </c:ext>
          </c:extLst>
        </c:ser>
        <c:dLbls>
          <c:showLegendKey val="0"/>
          <c:showVal val="0"/>
          <c:showCatName val="0"/>
          <c:showSerName val="0"/>
          <c:showPercent val="0"/>
          <c:showBubbleSize val="0"/>
        </c:dLbls>
        <c:gapWidth val="150"/>
        <c:axId val="108399232"/>
        <c:axId val="10840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A53B-48BB-9E4E-F06E3517502E}"/>
            </c:ext>
          </c:extLst>
        </c:ser>
        <c:dLbls>
          <c:showLegendKey val="0"/>
          <c:showVal val="0"/>
          <c:showCatName val="0"/>
          <c:showSerName val="0"/>
          <c:showPercent val="0"/>
          <c:showBubbleSize val="0"/>
        </c:dLbls>
        <c:marker val="1"/>
        <c:smooth val="0"/>
        <c:axId val="108399232"/>
        <c:axId val="108409600"/>
      </c:lineChart>
      <c:dateAx>
        <c:axId val="108399232"/>
        <c:scaling>
          <c:orientation val="minMax"/>
        </c:scaling>
        <c:delete val="1"/>
        <c:axPos val="b"/>
        <c:numFmt formatCode="ge" sourceLinked="1"/>
        <c:majorTickMark val="none"/>
        <c:minorTickMark val="none"/>
        <c:tickLblPos val="none"/>
        <c:crossAx val="108409600"/>
        <c:crosses val="autoZero"/>
        <c:auto val="1"/>
        <c:lblOffset val="100"/>
        <c:baseTimeUnit val="years"/>
      </c:dateAx>
      <c:valAx>
        <c:axId val="10840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9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98.33</c:v>
                </c:pt>
                <c:pt idx="1">
                  <c:v>105.73</c:v>
                </c:pt>
                <c:pt idx="2">
                  <c:v>110.72</c:v>
                </c:pt>
                <c:pt idx="3">
                  <c:v>109.87</c:v>
                </c:pt>
                <c:pt idx="4">
                  <c:v>107.35</c:v>
                </c:pt>
              </c:numCache>
            </c:numRef>
          </c:val>
          <c:extLst xmlns:c16r2="http://schemas.microsoft.com/office/drawing/2015/06/chart">
            <c:ext xmlns:c16="http://schemas.microsoft.com/office/drawing/2014/chart" uri="{C3380CC4-5D6E-409C-BE32-E72D297353CC}">
              <c16:uniqueId val="{00000000-765D-4849-BB43-FBBAABA2EE39}"/>
            </c:ext>
          </c:extLst>
        </c:ser>
        <c:dLbls>
          <c:showLegendKey val="0"/>
          <c:showVal val="0"/>
          <c:showCatName val="0"/>
          <c:showSerName val="0"/>
          <c:showPercent val="0"/>
          <c:showBubbleSize val="0"/>
        </c:dLbls>
        <c:gapWidth val="150"/>
        <c:axId val="63490688"/>
        <c:axId val="6350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765D-4849-BB43-FBBAABA2EE39}"/>
            </c:ext>
          </c:extLst>
        </c:ser>
        <c:dLbls>
          <c:showLegendKey val="0"/>
          <c:showVal val="0"/>
          <c:showCatName val="0"/>
          <c:showSerName val="0"/>
          <c:showPercent val="0"/>
          <c:showBubbleSize val="0"/>
        </c:dLbls>
        <c:marker val="1"/>
        <c:smooth val="0"/>
        <c:axId val="63490688"/>
        <c:axId val="63501056"/>
      </c:lineChart>
      <c:dateAx>
        <c:axId val="63490688"/>
        <c:scaling>
          <c:orientation val="minMax"/>
        </c:scaling>
        <c:delete val="1"/>
        <c:axPos val="b"/>
        <c:numFmt formatCode="ge" sourceLinked="1"/>
        <c:majorTickMark val="none"/>
        <c:minorTickMark val="none"/>
        <c:tickLblPos val="none"/>
        <c:crossAx val="63501056"/>
        <c:crosses val="autoZero"/>
        <c:auto val="1"/>
        <c:lblOffset val="100"/>
        <c:baseTimeUnit val="years"/>
      </c:dateAx>
      <c:valAx>
        <c:axId val="63501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349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35.94</c:v>
                </c:pt>
                <c:pt idx="1">
                  <c:v>47.09</c:v>
                </c:pt>
                <c:pt idx="2">
                  <c:v>49.19</c:v>
                </c:pt>
                <c:pt idx="3">
                  <c:v>51.26</c:v>
                </c:pt>
                <c:pt idx="4">
                  <c:v>52.33</c:v>
                </c:pt>
              </c:numCache>
            </c:numRef>
          </c:val>
          <c:extLst xmlns:c16r2="http://schemas.microsoft.com/office/drawing/2015/06/chart">
            <c:ext xmlns:c16="http://schemas.microsoft.com/office/drawing/2014/chart" uri="{C3380CC4-5D6E-409C-BE32-E72D297353CC}">
              <c16:uniqueId val="{00000000-449D-4939-86B3-51F5F0ED6542}"/>
            </c:ext>
          </c:extLst>
        </c:ser>
        <c:dLbls>
          <c:showLegendKey val="0"/>
          <c:showVal val="0"/>
          <c:showCatName val="0"/>
          <c:showSerName val="0"/>
          <c:showPercent val="0"/>
          <c:showBubbleSize val="0"/>
        </c:dLbls>
        <c:gapWidth val="150"/>
        <c:axId val="106286080"/>
        <c:axId val="10664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449D-4939-86B3-51F5F0ED6542}"/>
            </c:ext>
          </c:extLst>
        </c:ser>
        <c:dLbls>
          <c:showLegendKey val="0"/>
          <c:showVal val="0"/>
          <c:showCatName val="0"/>
          <c:showSerName val="0"/>
          <c:showPercent val="0"/>
          <c:showBubbleSize val="0"/>
        </c:dLbls>
        <c:marker val="1"/>
        <c:smooth val="0"/>
        <c:axId val="106286080"/>
        <c:axId val="106640512"/>
      </c:lineChart>
      <c:dateAx>
        <c:axId val="106286080"/>
        <c:scaling>
          <c:orientation val="minMax"/>
        </c:scaling>
        <c:delete val="1"/>
        <c:axPos val="b"/>
        <c:numFmt formatCode="ge" sourceLinked="1"/>
        <c:majorTickMark val="none"/>
        <c:minorTickMark val="none"/>
        <c:tickLblPos val="none"/>
        <c:crossAx val="106640512"/>
        <c:crosses val="autoZero"/>
        <c:auto val="1"/>
        <c:lblOffset val="100"/>
        <c:baseTimeUnit val="years"/>
      </c:dateAx>
      <c:valAx>
        <c:axId val="10664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8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12.34</c:v>
                </c:pt>
                <c:pt idx="1">
                  <c:v>12.46</c:v>
                </c:pt>
                <c:pt idx="2">
                  <c:v>12.13</c:v>
                </c:pt>
                <c:pt idx="3">
                  <c:v>11.46</c:v>
                </c:pt>
                <c:pt idx="4">
                  <c:v>10.39</c:v>
                </c:pt>
              </c:numCache>
            </c:numRef>
          </c:val>
          <c:extLst xmlns:c16r2="http://schemas.microsoft.com/office/drawing/2015/06/chart">
            <c:ext xmlns:c16="http://schemas.microsoft.com/office/drawing/2014/chart" uri="{C3380CC4-5D6E-409C-BE32-E72D297353CC}">
              <c16:uniqueId val="{00000000-25FD-4400-A402-94FCFA447116}"/>
            </c:ext>
          </c:extLst>
        </c:ser>
        <c:dLbls>
          <c:showLegendKey val="0"/>
          <c:showVal val="0"/>
          <c:showCatName val="0"/>
          <c:showSerName val="0"/>
          <c:showPercent val="0"/>
          <c:showBubbleSize val="0"/>
        </c:dLbls>
        <c:gapWidth val="150"/>
        <c:axId val="106659200"/>
        <c:axId val="10667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25FD-4400-A402-94FCFA447116}"/>
            </c:ext>
          </c:extLst>
        </c:ser>
        <c:dLbls>
          <c:showLegendKey val="0"/>
          <c:showVal val="0"/>
          <c:showCatName val="0"/>
          <c:showSerName val="0"/>
          <c:showPercent val="0"/>
          <c:showBubbleSize val="0"/>
        </c:dLbls>
        <c:marker val="1"/>
        <c:smooth val="0"/>
        <c:axId val="106659200"/>
        <c:axId val="106673664"/>
      </c:lineChart>
      <c:dateAx>
        <c:axId val="106659200"/>
        <c:scaling>
          <c:orientation val="minMax"/>
        </c:scaling>
        <c:delete val="1"/>
        <c:axPos val="b"/>
        <c:numFmt formatCode="ge" sourceLinked="1"/>
        <c:majorTickMark val="none"/>
        <c:minorTickMark val="none"/>
        <c:tickLblPos val="none"/>
        <c:crossAx val="106673664"/>
        <c:crosses val="autoZero"/>
        <c:auto val="1"/>
        <c:lblOffset val="100"/>
        <c:baseTimeUnit val="years"/>
      </c:dateAx>
      <c:valAx>
        <c:axId val="10667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5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164.5</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4D8-4D67-8CD1-E01271627262}"/>
            </c:ext>
          </c:extLst>
        </c:ser>
        <c:dLbls>
          <c:showLegendKey val="0"/>
          <c:showVal val="0"/>
          <c:showCatName val="0"/>
          <c:showSerName val="0"/>
          <c:showPercent val="0"/>
          <c:showBubbleSize val="0"/>
        </c:dLbls>
        <c:gapWidth val="150"/>
        <c:axId val="108161280"/>
        <c:axId val="10816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E4D8-4D67-8CD1-E01271627262}"/>
            </c:ext>
          </c:extLst>
        </c:ser>
        <c:dLbls>
          <c:showLegendKey val="0"/>
          <c:showVal val="0"/>
          <c:showCatName val="0"/>
          <c:showSerName val="0"/>
          <c:showPercent val="0"/>
          <c:showBubbleSize val="0"/>
        </c:dLbls>
        <c:marker val="1"/>
        <c:smooth val="0"/>
        <c:axId val="108161280"/>
        <c:axId val="108163456"/>
      </c:lineChart>
      <c:dateAx>
        <c:axId val="108161280"/>
        <c:scaling>
          <c:orientation val="minMax"/>
        </c:scaling>
        <c:delete val="1"/>
        <c:axPos val="b"/>
        <c:numFmt formatCode="ge" sourceLinked="1"/>
        <c:majorTickMark val="none"/>
        <c:minorTickMark val="none"/>
        <c:tickLblPos val="none"/>
        <c:crossAx val="108163456"/>
        <c:crosses val="autoZero"/>
        <c:auto val="1"/>
        <c:lblOffset val="100"/>
        <c:baseTimeUnit val="years"/>
      </c:dateAx>
      <c:valAx>
        <c:axId val="108163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16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1578.21</c:v>
                </c:pt>
                <c:pt idx="1">
                  <c:v>438.95</c:v>
                </c:pt>
                <c:pt idx="2">
                  <c:v>417.68</c:v>
                </c:pt>
                <c:pt idx="3">
                  <c:v>466.32</c:v>
                </c:pt>
                <c:pt idx="4">
                  <c:v>358.33</c:v>
                </c:pt>
              </c:numCache>
            </c:numRef>
          </c:val>
          <c:extLst xmlns:c16r2="http://schemas.microsoft.com/office/drawing/2015/06/chart">
            <c:ext xmlns:c16="http://schemas.microsoft.com/office/drawing/2014/chart" uri="{C3380CC4-5D6E-409C-BE32-E72D297353CC}">
              <c16:uniqueId val="{00000000-9A9B-4B05-BB82-18922BE919A7}"/>
            </c:ext>
          </c:extLst>
        </c:ser>
        <c:dLbls>
          <c:showLegendKey val="0"/>
          <c:showVal val="0"/>
          <c:showCatName val="0"/>
          <c:showSerName val="0"/>
          <c:showPercent val="0"/>
          <c:showBubbleSize val="0"/>
        </c:dLbls>
        <c:gapWidth val="150"/>
        <c:axId val="108467328"/>
        <c:axId val="10846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9A9B-4B05-BB82-18922BE919A7}"/>
            </c:ext>
          </c:extLst>
        </c:ser>
        <c:dLbls>
          <c:showLegendKey val="0"/>
          <c:showVal val="0"/>
          <c:showCatName val="0"/>
          <c:showSerName val="0"/>
          <c:showPercent val="0"/>
          <c:showBubbleSize val="0"/>
        </c:dLbls>
        <c:marker val="1"/>
        <c:smooth val="0"/>
        <c:axId val="108467328"/>
        <c:axId val="108469248"/>
      </c:lineChart>
      <c:dateAx>
        <c:axId val="108467328"/>
        <c:scaling>
          <c:orientation val="minMax"/>
        </c:scaling>
        <c:delete val="1"/>
        <c:axPos val="b"/>
        <c:numFmt formatCode="ge" sourceLinked="1"/>
        <c:majorTickMark val="none"/>
        <c:minorTickMark val="none"/>
        <c:tickLblPos val="none"/>
        <c:crossAx val="108469248"/>
        <c:crosses val="autoZero"/>
        <c:auto val="1"/>
        <c:lblOffset val="100"/>
        <c:baseTimeUnit val="years"/>
      </c:dateAx>
      <c:valAx>
        <c:axId val="108469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46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998.27</c:v>
                </c:pt>
                <c:pt idx="1">
                  <c:v>975.49</c:v>
                </c:pt>
                <c:pt idx="2">
                  <c:v>913.68</c:v>
                </c:pt>
                <c:pt idx="3">
                  <c:v>890.51</c:v>
                </c:pt>
                <c:pt idx="4">
                  <c:v>893.35</c:v>
                </c:pt>
              </c:numCache>
            </c:numRef>
          </c:val>
          <c:extLst xmlns:c16r2="http://schemas.microsoft.com/office/drawing/2015/06/chart">
            <c:ext xmlns:c16="http://schemas.microsoft.com/office/drawing/2014/chart" uri="{C3380CC4-5D6E-409C-BE32-E72D297353CC}">
              <c16:uniqueId val="{00000000-A32B-4012-9683-7DD701EC8AAC}"/>
            </c:ext>
          </c:extLst>
        </c:ser>
        <c:dLbls>
          <c:showLegendKey val="0"/>
          <c:showVal val="0"/>
          <c:showCatName val="0"/>
          <c:showSerName val="0"/>
          <c:showPercent val="0"/>
          <c:showBubbleSize val="0"/>
        </c:dLbls>
        <c:gapWidth val="150"/>
        <c:axId val="108504192"/>
        <c:axId val="10850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A32B-4012-9683-7DD701EC8AAC}"/>
            </c:ext>
          </c:extLst>
        </c:ser>
        <c:dLbls>
          <c:showLegendKey val="0"/>
          <c:showVal val="0"/>
          <c:showCatName val="0"/>
          <c:showSerName val="0"/>
          <c:showPercent val="0"/>
          <c:showBubbleSize val="0"/>
        </c:dLbls>
        <c:marker val="1"/>
        <c:smooth val="0"/>
        <c:axId val="108504192"/>
        <c:axId val="108506112"/>
      </c:lineChart>
      <c:dateAx>
        <c:axId val="108504192"/>
        <c:scaling>
          <c:orientation val="minMax"/>
        </c:scaling>
        <c:delete val="1"/>
        <c:axPos val="b"/>
        <c:numFmt formatCode="ge" sourceLinked="1"/>
        <c:majorTickMark val="none"/>
        <c:minorTickMark val="none"/>
        <c:tickLblPos val="none"/>
        <c:crossAx val="108506112"/>
        <c:crosses val="autoZero"/>
        <c:auto val="1"/>
        <c:lblOffset val="100"/>
        <c:baseTimeUnit val="years"/>
      </c:dateAx>
      <c:valAx>
        <c:axId val="108506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50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72.099999999999994</c:v>
                </c:pt>
                <c:pt idx="1">
                  <c:v>79.16</c:v>
                </c:pt>
                <c:pt idx="2">
                  <c:v>86.19</c:v>
                </c:pt>
                <c:pt idx="3">
                  <c:v>86.18</c:v>
                </c:pt>
                <c:pt idx="4">
                  <c:v>85.58</c:v>
                </c:pt>
              </c:numCache>
            </c:numRef>
          </c:val>
          <c:extLst xmlns:c16r2="http://schemas.microsoft.com/office/drawing/2015/06/chart">
            <c:ext xmlns:c16="http://schemas.microsoft.com/office/drawing/2014/chart" uri="{C3380CC4-5D6E-409C-BE32-E72D297353CC}">
              <c16:uniqueId val="{00000000-7857-4EFD-A32B-6FD597F46431}"/>
            </c:ext>
          </c:extLst>
        </c:ser>
        <c:dLbls>
          <c:showLegendKey val="0"/>
          <c:showVal val="0"/>
          <c:showCatName val="0"/>
          <c:showSerName val="0"/>
          <c:showPercent val="0"/>
          <c:showBubbleSize val="0"/>
        </c:dLbls>
        <c:gapWidth val="150"/>
        <c:axId val="108283392"/>
        <c:axId val="10828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7857-4EFD-A32B-6FD597F46431}"/>
            </c:ext>
          </c:extLst>
        </c:ser>
        <c:dLbls>
          <c:showLegendKey val="0"/>
          <c:showVal val="0"/>
          <c:showCatName val="0"/>
          <c:showSerName val="0"/>
          <c:showPercent val="0"/>
          <c:showBubbleSize val="0"/>
        </c:dLbls>
        <c:marker val="1"/>
        <c:smooth val="0"/>
        <c:axId val="108283392"/>
        <c:axId val="108285312"/>
      </c:lineChart>
      <c:dateAx>
        <c:axId val="108283392"/>
        <c:scaling>
          <c:orientation val="minMax"/>
        </c:scaling>
        <c:delete val="1"/>
        <c:axPos val="b"/>
        <c:numFmt formatCode="ge" sourceLinked="1"/>
        <c:majorTickMark val="none"/>
        <c:minorTickMark val="none"/>
        <c:tickLblPos val="none"/>
        <c:crossAx val="108285312"/>
        <c:crosses val="autoZero"/>
        <c:auto val="1"/>
        <c:lblOffset val="100"/>
        <c:baseTimeUnit val="years"/>
      </c:dateAx>
      <c:valAx>
        <c:axId val="10828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8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290.97000000000003</c:v>
                </c:pt>
                <c:pt idx="1">
                  <c:v>266.5</c:v>
                </c:pt>
                <c:pt idx="2">
                  <c:v>244.05</c:v>
                </c:pt>
                <c:pt idx="3">
                  <c:v>244.87</c:v>
                </c:pt>
                <c:pt idx="4">
                  <c:v>247.8</c:v>
                </c:pt>
              </c:numCache>
            </c:numRef>
          </c:val>
          <c:extLst xmlns:c16r2="http://schemas.microsoft.com/office/drawing/2015/06/chart">
            <c:ext xmlns:c16="http://schemas.microsoft.com/office/drawing/2014/chart" uri="{C3380CC4-5D6E-409C-BE32-E72D297353CC}">
              <c16:uniqueId val="{00000000-D70F-425B-8CCE-96BCFDAD98D1}"/>
            </c:ext>
          </c:extLst>
        </c:ser>
        <c:dLbls>
          <c:showLegendKey val="0"/>
          <c:showVal val="0"/>
          <c:showCatName val="0"/>
          <c:showSerName val="0"/>
          <c:showPercent val="0"/>
          <c:showBubbleSize val="0"/>
        </c:dLbls>
        <c:gapWidth val="150"/>
        <c:axId val="108316544"/>
        <c:axId val="10833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D70F-425B-8CCE-96BCFDAD98D1}"/>
            </c:ext>
          </c:extLst>
        </c:ser>
        <c:dLbls>
          <c:showLegendKey val="0"/>
          <c:showVal val="0"/>
          <c:showCatName val="0"/>
          <c:showSerName val="0"/>
          <c:showPercent val="0"/>
          <c:showBubbleSize val="0"/>
        </c:dLbls>
        <c:marker val="1"/>
        <c:smooth val="0"/>
        <c:axId val="108316544"/>
        <c:axId val="108331008"/>
      </c:lineChart>
      <c:dateAx>
        <c:axId val="108316544"/>
        <c:scaling>
          <c:orientation val="minMax"/>
        </c:scaling>
        <c:delete val="1"/>
        <c:axPos val="b"/>
        <c:numFmt formatCode="ge" sourceLinked="1"/>
        <c:majorTickMark val="none"/>
        <c:minorTickMark val="none"/>
        <c:tickLblPos val="none"/>
        <c:crossAx val="108331008"/>
        <c:crosses val="autoZero"/>
        <c:auto val="1"/>
        <c:lblOffset val="100"/>
        <c:baseTimeUnit val="years"/>
      </c:dateAx>
      <c:valAx>
        <c:axId val="10833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1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4" t="str">
        <f>データ!H6</f>
        <v>石川県　輪島市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27757</v>
      </c>
      <c r="AM8" s="59"/>
      <c r="AN8" s="59"/>
      <c r="AO8" s="59"/>
      <c r="AP8" s="59"/>
      <c r="AQ8" s="59"/>
      <c r="AR8" s="59"/>
      <c r="AS8" s="59"/>
      <c r="AT8" s="50">
        <f>データ!$S$6</f>
        <v>426.32</v>
      </c>
      <c r="AU8" s="51"/>
      <c r="AV8" s="51"/>
      <c r="AW8" s="51"/>
      <c r="AX8" s="51"/>
      <c r="AY8" s="51"/>
      <c r="AZ8" s="51"/>
      <c r="BA8" s="51"/>
      <c r="BB8" s="52">
        <f>データ!$T$6</f>
        <v>65.11</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c r="A10" s="2"/>
      <c r="B10" s="50" t="str">
        <f>データ!$N$6</f>
        <v>-</v>
      </c>
      <c r="C10" s="51"/>
      <c r="D10" s="51"/>
      <c r="E10" s="51"/>
      <c r="F10" s="51"/>
      <c r="G10" s="51"/>
      <c r="H10" s="51"/>
      <c r="I10" s="50">
        <f>データ!$O$6</f>
        <v>59.61</v>
      </c>
      <c r="J10" s="51"/>
      <c r="K10" s="51"/>
      <c r="L10" s="51"/>
      <c r="M10" s="51"/>
      <c r="N10" s="51"/>
      <c r="O10" s="62"/>
      <c r="P10" s="52">
        <f>データ!$P$6</f>
        <v>89.88</v>
      </c>
      <c r="Q10" s="52"/>
      <c r="R10" s="52"/>
      <c r="S10" s="52"/>
      <c r="T10" s="52"/>
      <c r="U10" s="52"/>
      <c r="V10" s="52"/>
      <c r="W10" s="59">
        <f>データ!$Q$6</f>
        <v>3880</v>
      </c>
      <c r="X10" s="59"/>
      <c r="Y10" s="59"/>
      <c r="Z10" s="59"/>
      <c r="AA10" s="59"/>
      <c r="AB10" s="59"/>
      <c r="AC10" s="59"/>
      <c r="AD10" s="2"/>
      <c r="AE10" s="2"/>
      <c r="AF10" s="2"/>
      <c r="AG10" s="2"/>
      <c r="AH10" s="4"/>
      <c r="AI10" s="4"/>
      <c r="AJ10" s="4"/>
      <c r="AK10" s="4"/>
      <c r="AL10" s="59">
        <f>データ!$U$6</f>
        <v>24556</v>
      </c>
      <c r="AM10" s="59"/>
      <c r="AN10" s="59"/>
      <c r="AO10" s="59"/>
      <c r="AP10" s="59"/>
      <c r="AQ10" s="59"/>
      <c r="AR10" s="59"/>
      <c r="AS10" s="59"/>
      <c r="AT10" s="50">
        <f>データ!$V$6</f>
        <v>68.31</v>
      </c>
      <c r="AU10" s="51"/>
      <c r="AV10" s="51"/>
      <c r="AW10" s="51"/>
      <c r="AX10" s="51"/>
      <c r="AY10" s="51"/>
      <c r="AZ10" s="51"/>
      <c r="BA10" s="51"/>
      <c r="BB10" s="52">
        <f>データ!$W$6</f>
        <v>359.48</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kIBB3E4FrJMB54RshDvVljiFZaI20Ihty/wQU4XYLpHrS4NX5t9ySi0tkpH76+UnOAuS00jXddlpF5v9QnzwoQ==" saltValue="on3e7TYT1/lucJ+F29sCN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172049</v>
      </c>
      <c r="D6" s="33">
        <f t="shared" si="3"/>
        <v>46</v>
      </c>
      <c r="E6" s="33">
        <f t="shared" si="3"/>
        <v>1</v>
      </c>
      <c r="F6" s="33">
        <f t="shared" si="3"/>
        <v>0</v>
      </c>
      <c r="G6" s="33">
        <f t="shared" si="3"/>
        <v>1</v>
      </c>
      <c r="H6" s="33" t="str">
        <f t="shared" si="3"/>
        <v>石川県　輪島市</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59.61</v>
      </c>
      <c r="P6" s="34">
        <f t="shared" si="3"/>
        <v>89.88</v>
      </c>
      <c r="Q6" s="34">
        <f t="shared" si="3"/>
        <v>3880</v>
      </c>
      <c r="R6" s="34">
        <f t="shared" si="3"/>
        <v>27757</v>
      </c>
      <c r="S6" s="34">
        <f t="shared" si="3"/>
        <v>426.32</v>
      </c>
      <c r="T6" s="34">
        <f t="shared" si="3"/>
        <v>65.11</v>
      </c>
      <c r="U6" s="34">
        <f t="shared" si="3"/>
        <v>24556</v>
      </c>
      <c r="V6" s="34">
        <f t="shared" si="3"/>
        <v>68.31</v>
      </c>
      <c r="W6" s="34">
        <f t="shared" si="3"/>
        <v>359.48</v>
      </c>
      <c r="X6" s="35">
        <f>IF(X7="",NA(),X7)</f>
        <v>98.33</v>
      </c>
      <c r="Y6" s="35">
        <f t="shared" ref="Y6:AG6" si="4">IF(Y7="",NA(),Y7)</f>
        <v>105.73</v>
      </c>
      <c r="Z6" s="35">
        <f t="shared" si="4"/>
        <v>110.72</v>
      </c>
      <c r="AA6" s="35">
        <f t="shared" si="4"/>
        <v>109.87</v>
      </c>
      <c r="AB6" s="35">
        <f t="shared" si="4"/>
        <v>107.35</v>
      </c>
      <c r="AC6" s="35">
        <f t="shared" si="4"/>
        <v>106.55</v>
      </c>
      <c r="AD6" s="35">
        <f t="shared" si="4"/>
        <v>110.01</v>
      </c>
      <c r="AE6" s="35">
        <f t="shared" si="4"/>
        <v>111.21</v>
      </c>
      <c r="AF6" s="35">
        <f t="shared" si="4"/>
        <v>111.71</v>
      </c>
      <c r="AG6" s="35">
        <f t="shared" si="4"/>
        <v>110.05</v>
      </c>
      <c r="AH6" s="34" t="str">
        <f>IF(AH7="","",IF(AH7="-","【-】","【"&amp;SUBSTITUTE(TEXT(AH7,"#,##0.00"),"-","△")&amp;"】"))</f>
        <v>【113.39】</v>
      </c>
      <c r="AI6" s="35">
        <f>IF(AI7="",NA(),AI7)</f>
        <v>164.5</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1578.21</v>
      </c>
      <c r="AU6" s="35">
        <f t="shared" ref="AU6:BC6" si="6">IF(AU7="",NA(),AU7)</f>
        <v>438.95</v>
      </c>
      <c r="AV6" s="35">
        <f t="shared" si="6"/>
        <v>417.68</v>
      </c>
      <c r="AW6" s="35">
        <f t="shared" si="6"/>
        <v>466.32</v>
      </c>
      <c r="AX6" s="35">
        <f t="shared" si="6"/>
        <v>358.33</v>
      </c>
      <c r="AY6" s="35">
        <f t="shared" si="6"/>
        <v>963.24</v>
      </c>
      <c r="AZ6" s="35">
        <f t="shared" si="6"/>
        <v>381.53</v>
      </c>
      <c r="BA6" s="35">
        <f t="shared" si="6"/>
        <v>391.54</v>
      </c>
      <c r="BB6" s="35">
        <f t="shared" si="6"/>
        <v>384.34</v>
      </c>
      <c r="BC6" s="35">
        <f t="shared" si="6"/>
        <v>359.47</v>
      </c>
      <c r="BD6" s="34" t="str">
        <f>IF(BD7="","",IF(BD7="-","【-】","【"&amp;SUBSTITUTE(TEXT(BD7,"#,##0.00"),"-","△")&amp;"】"))</f>
        <v>【264.34】</v>
      </c>
      <c r="BE6" s="35">
        <f>IF(BE7="",NA(),BE7)</f>
        <v>998.27</v>
      </c>
      <c r="BF6" s="35">
        <f t="shared" ref="BF6:BN6" si="7">IF(BF7="",NA(),BF7)</f>
        <v>975.49</v>
      </c>
      <c r="BG6" s="35">
        <f t="shared" si="7"/>
        <v>913.68</v>
      </c>
      <c r="BH6" s="35">
        <f t="shared" si="7"/>
        <v>890.51</v>
      </c>
      <c r="BI6" s="35">
        <f t="shared" si="7"/>
        <v>893.35</v>
      </c>
      <c r="BJ6" s="35">
        <f t="shared" si="7"/>
        <v>400.38</v>
      </c>
      <c r="BK6" s="35">
        <f t="shared" si="7"/>
        <v>393.27</v>
      </c>
      <c r="BL6" s="35">
        <f t="shared" si="7"/>
        <v>386.97</v>
      </c>
      <c r="BM6" s="35">
        <f t="shared" si="7"/>
        <v>380.58</v>
      </c>
      <c r="BN6" s="35">
        <f t="shared" si="7"/>
        <v>401.79</v>
      </c>
      <c r="BO6" s="34" t="str">
        <f>IF(BO7="","",IF(BO7="-","【-】","【"&amp;SUBSTITUTE(TEXT(BO7,"#,##0.00"),"-","△")&amp;"】"))</f>
        <v>【274.27】</v>
      </c>
      <c r="BP6" s="35">
        <f>IF(BP7="",NA(),BP7)</f>
        <v>72.099999999999994</v>
      </c>
      <c r="BQ6" s="35">
        <f t="shared" ref="BQ6:BY6" si="8">IF(BQ7="",NA(),BQ7)</f>
        <v>79.16</v>
      </c>
      <c r="BR6" s="35">
        <f t="shared" si="8"/>
        <v>86.19</v>
      </c>
      <c r="BS6" s="35">
        <f t="shared" si="8"/>
        <v>86.18</v>
      </c>
      <c r="BT6" s="35">
        <f t="shared" si="8"/>
        <v>85.58</v>
      </c>
      <c r="BU6" s="35">
        <f t="shared" si="8"/>
        <v>96.56</v>
      </c>
      <c r="BV6" s="35">
        <f t="shared" si="8"/>
        <v>100.47</v>
      </c>
      <c r="BW6" s="35">
        <f t="shared" si="8"/>
        <v>101.72</v>
      </c>
      <c r="BX6" s="35">
        <f t="shared" si="8"/>
        <v>102.38</v>
      </c>
      <c r="BY6" s="35">
        <f t="shared" si="8"/>
        <v>100.12</v>
      </c>
      <c r="BZ6" s="34" t="str">
        <f>IF(BZ7="","",IF(BZ7="-","【-】","【"&amp;SUBSTITUTE(TEXT(BZ7,"#,##0.00"),"-","△")&amp;"】"))</f>
        <v>【104.36】</v>
      </c>
      <c r="CA6" s="35">
        <f>IF(CA7="",NA(),CA7)</f>
        <v>290.97000000000003</v>
      </c>
      <c r="CB6" s="35">
        <f t="shared" ref="CB6:CJ6" si="9">IF(CB7="",NA(),CB7)</f>
        <v>266.5</v>
      </c>
      <c r="CC6" s="35">
        <f t="shared" si="9"/>
        <v>244.05</v>
      </c>
      <c r="CD6" s="35">
        <f t="shared" si="9"/>
        <v>244.87</v>
      </c>
      <c r="CE6" s="35">
        <f t="shared" si="9"/>
        <v>247.8</v>
      </c>
      <c r="CF6" s="35">
        <f t="shared" si="9"/>
        <v>177.14</v>
      </c>
      <c r="CG6" s="35">
        <f t="shared" si="9"/>
        <v>169.82</v>
      </c>
      <c r="CH6" s="35">
        <f t="shared" si="9"/>
        <v>168.2</v>
      </c>
      <c r="CI6" s="35">
        <f t="shared" si="9"/>
        <v>168.67</v>
      </c>
      <c r="CJ6" s="35">
        <f t="shared" si="9"/>
        <v>174.97</v>
      </c>
      <c r="CK6" s="34" t="str">
        <f>IF(CK7="","",IF(CK7="-","【-】","【"&amp;SUBSTITUTE(TEXT(CK7,"#,##0.00"),"-","△")&amp;"】"))</f>
        <v>【165.71】</v>
      </c>
      <c r="CL6" s="35">
        <f>IF(CL7="",NA(),CL7)</f>
        <v>39.46</v>
      </c>
      <c r="CM6" s="35">
        <f t="shared" ref="CM6:CU6" si="10">IF(CM7="",NA(),CM7)</f>
        <v>38.24</v>
      </c>
      <c r="CN6" s="35">
        <f t="shared" si="10"/>
        <v>38.770000000000003</v>
      </c>
      <c r="CO6" s="35">
        <f t="shared" si="10"/>
        <v>38.270000000000003</v>
      </c>
      <c r="CP6" s="35">
        <f t="shared" si="10"/>
        <v>40.26</v>
      </c>
      <c r="CQ6" s="35">
        <f t="shared" si="10"/>
        <v>55.64</v>
      </c>
      <c r="CR6" s="35">
        <f t="shared" si="10"/>
        <v>55.13</v>
      </c>
      <c r="CS6" s="35">
        <f t="shared" si="10"/>
        <v>54.77</v>
      </c>
      <c r="CT6" s="35">
        <f t="shared" si="10"/>
        <v>54.92</v>
      </c>
      <c r="CU6" s="35">
        <f t="shared" si="10"/>
        <v>55.63</v>
      </c>
      <c r="CV6" s="34" t="str">
        <f>IF(CV7="","",IF(CV7="-","【-】","【"&amp;SUBSTITUTE(TEXT(CV7,"#,##0.00"),"-","△")&amp;"】"))</f>
        <v>【60.41】</v>
      </c>
      <c r="CW6" s="35">
        <f>IF(CW7="",NA(),CW7)</f>
        <v>90.47</v>
      </c>
      <c r="CX6" s="35">
        <f t="shared" ref="CX6:DF6" si="11">IF(CX7="",NA(),CX7)</f>
        <v>90.7</v>
      </c>
      <c r="CY6" s="35">
        <f t="shared" si="11"/>
        <v>90.9</v>
      </c>
      <c r="CZ6" s="35">
        <f t="shared" si="11"/>
        <v>90.29</v>
      </c>
      <c r="DA6" s="35">
        <f t="shared" si="11"/>
        <v>84.23</v>
      </c>
      <c r="DB6" s="35">
        <f t="shared" si="11"/>
        <v>83.09</v>
      </c>
      <c r="DC6" s="35">
        <f t="shared" si="11"/>
        <v>83</v>
      </c>
      <c r="DD6" s="35">
        <f t="shared" si="11"/>
        <v>82.89</v>
      </c>
      <c r="DE6" s="35">
        <f t="shared" si="11"/>
        <v>82.66</v>
      </c>
      <c r="DF6" s="35">
        <f t="shared" si="11"/>
        <v>82.04</v>
      </c>
      <c r="DG6" s="34" t="str">
        <f>IF(DG7="","",IF(DG7="-","【-】","【"&amp;SUBSTITUTE(TEXT(DG7,"#,##0.00"),"-","△")&amp;"】"))</f>
        <v>【89.93】</v>
      </c>
      <c r="DH6" s="35">
        <f>IF(DH7="",NA(),DH7)</f>
        <v>35.94</v>
      </c>
      <c r="DI6" s="35">
        <f t="shared" ref="DI6:DQ6" si="12">IF(DI7="",NA(),DI7)</f>
        <v>47.09</v>
      </c>
      <c r="DJ6" s="35">
        <f t="shared" si="12"/>
        <v>49.19</v>
      </c>
      <c r="DK6" s="35">
        <f t="shared" si="12"/>
        <v>51.26</v>
      </c>
      <c r="DL6" s="35">
        <f t="shared" si="12"/>
        <v>52.33</v>
      </c>
      <c r="DM6" s="35">
        <f t="shared" si="12"/>
        <v>39.06</v>
      </c>
      <c r="DN6" s="35">
        <f t="shared" si="12"/>
        <v>46.66</v>
      </c>
      <c r="DO6" s="35">
        <f t="shared" si="12"/>
        <v>47.46</v>
      </c>
      <c r="DP6" s="35">
        <f t="shared" si="12"/>
        <v>48.49</v>
      </c>
      <c r="DQ6" s="35">
        <f t="shared" si="12"/>
        <v>48.05</v>
      </c>
      <c r="DR6" s="34" t="str">
        <f>IF(DR7="","",IF(DR7="-","【-】","【"&amp;SUBSTITUTE(TEXT(DR7,"#,##0.00"),"-","△")&amp;"】"))</f>
        <v>【48.12】</v>
      </c>
      <c r="DS6" s="35">
        <f>IF(DS7="",NA(),DS7)</f>
        <v>12.34</v>
      </c>
      <c r="DT6" s="35">
        <f t="shared" ref="DT6:EB6" si="13">IF(DT7="",NA(),DT7)</f>
        <v>12.46</v>
      </c>
      <c r="DU6" s="35">
        <f t="shared" si="13"/>
        <v>12.13</v>
      </c>
      <c r="DV6" s="35">
        <f t="shared" si="13"/>
        <v>11.46</v>
      </c>
      <c r="DW6" s="35">
        <f t="shared" si="13"/>
        <v>10.39</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0.03</v>
      </c>
      <c r="EE6" s="35">
        <f t="shared" ref="EE6:EM6" si="14">IF(EE7="",NA(),EE7)</f>
        <v>0.15</v>
      </c>
      <c r="EF6" s="35">
        <f t="shared" si="14"/>
        <v>0.61</v>
      </c>
      <c r="EG6" s="35">
        <f t="shared" si="14"/>
        <v>0.59</v>
      </c>
      <c r="EH6" s="35">
        <f t="shared" si="14"/>
        <v>0.98</v>
      </c>
      <c r="EI6" s="35">
        <f t="shared" si="14"/>
        <v>0.67</v>
      </c>
      <c r="EJ6" s="35">
        <f t="shared" si="14"/>
        <v>0.66</v>
      </c>
      <c r="EK6" s="35">
        <f t="shared" si="14"/>
        <v>0.99</v>
      </c>
      <c r="EL6" s="35">
        <f t="shared" si="14"/>
        <v>0.71</v>
      </c>
      <c r="EM6" s="35">
        <f t="shared" si="14"/>
        <v>0.54</v>
      </c>
      <c r="EN6" s="34" t="str">
        <f>IF(EN7="","",IF(EN7="-","【-】","【"&amp;SUBSTITUTE(TEXT(EN7,"#,##0.00"),"-","△")&amp;"】"))</f>
        <v>【0.69】</v>
      </c>
    </row>
    <row r="7" spans="1:144" s="36" customFormat="1">
      <c r="A7" s="28"/>
      <c r="B7" s="37">
        <v>2017</v>
      </c>
      <c r="C7" s="37">
        <v>172049</v>
      </c>
      <c r="D7" s="37">
        <v>46</v>
      </c>
      <c r="E7" s="37">
        <v>1</v>
      </c>
      <c r="F7" s="37">
        <v>0</v>
      </c>
      <c r="G7" s="37">
        <v>1</v>
      </c>
      <c r="H7" s="37" t="s">
        <v>105</v>
      </c>
      <c r="I7" s="37" t="s">
        <v>106</v>
      </c>
      <c r="J7" s="37" t="s">
        <v>107</v>
      </c>
      <c r="K7" s="37" t="s">
        <v>108</v>
      </c>
      <c r="L7" s="37" t="s">
        <v>109</v>
      </c>
      <c r="M7" s="37" t="s">
        <v>110</v>
      </c>
      <c r="N7" s="38" t="s">
        <v>111</v>
      </c>
      <c r="O7" s="38">
        <v>59.61</v>
      </c>
      <c r="P7" s="38">
        <v>89.88</v>
      </c>
      <c r="Q7" s="38">
        <v>3880</v>
      </c>
      <c r="R7" s="38">
        <v>27757</v>
      </c>
      <c r="S7" s="38">
        <v>426.32</v>
      </c>
      <c r="T7" s="38">
        <v>65.11</v>
      </c>
      <c r="U7" s="38">
        <v>24556</v>
      </c>
      <c r="V7" s="38">
        <v>68.31</v>
      </c>
      <c r="W7" s="38">
        <v>359.48</v>
      </c>
      <c r="X7" s="38">
        <v>98.33</v>
      </c>
      <c r="Y7" s="38">
        <v>105.73</v>
      </c>
      <c r="Z7" s="38">
        <v>110.72</v>
      </c>
      <c r="AA7" s="38">
        <v>109.87</v>
      </c>
      <c r="AB7" s="38">
        <v>107.35</v>
      </c>
      <c r="AC7" s="38">
        <v>106.55</v>
      </c>
      <c r="AD7" s="38">
        <v>110.01</v>
      </c>
      <c r="AE7" s="38">
        <v>111.21</v>
      </c>
      <c r="AF7" s="38">
        <v>111.71</v>
      </c>
      <c r="AG7" s="38">
        <v>110.05</v>
      </c>
      <c r="AH7" s="38">
        <v>113.39</v>
      </c>
      <c r="AI7" s="38">
        <v>164.5</v>
      </c>
      <c r="AJ7" s="38">
        <v>0</v>
      </c>
      <c r="AK7" s="38">
        <v>0</v>
      </c>
      <c r="AL7" s="38">
        <v>0</v>
      </c>
      <c r="AM7" s="38">
        <v>0</v>
      </c>
      <c r="AN7" s="38">
        <v>9.56</v>
      </c>
      <c r="AO7" s="38">
        <v>2.8</v>
      </c>
      <c r="AP7" s="38">
        <v>1.93</v>
      </c>
      <c r="AQ7" s="38">
        <v>1.72</v>
      </c>
      <c r="AR7" s="38">
        <v>2.64</v>
      </c>
      <c r="AS7" s="38">
        <v>0.85</v>
      </c>
      <c r="AT7" s="38">
        <v>1578.21</v>
      </c>
      <c r="AU7" s="38">
        <v>438.95</v>
      </c>
      <c r="AV7" s="38">
        <v>417.68</v>
      </c>
      <c r="AW7" s="38">
        <v>466.32</v>
      </c>
      <c r="AX7" s="38">
        <v>358.33</v>
      </c>
      <c r="AY7" s="38">
        <v>963.24</v>
      </c>
      <c r="AZ7" s="38">
        <v>381.53</v>
      </c>
      <c r="BA7" s="38">
        <v>391.54</v>
      </c>
      <c r="BB7" s="38">
        <v>384.34</v>
      </c>
      <c r="BC7" s="38">
        <v>359.47</v>
      </c>
      <c r="BD7" s="38">
        <v>264.33999999999997</v>
      </c>
      <c r="BE7" s="38">
        <v>998.27</v>
      </c>
      <c r="BF7" s="38">
        <v>975.49</v>
      </c>
      <c r="BG7" s="38">
        <v>913.68</v>
      </c>
      <c r="BH7" s="38">
        <v>890.51</v>
      </c>
      <c r="BI7" s="38">
        <v>893.35</v>
      </c>
      <c r="BJ7" s="38">
        <v>400.38</v>
      </c>
      <c r="BK7" s="38">
        <v>393.27</v>
      </c>
      <c r="BL7" s="38">
        <v>386.97</v>
      </c>
      <c r="BM7" s="38">
        <v>380.58</v>
      </c>
      <c r="BN7" s="38">
        <v>401.79</v>
      </c>
      <c r="BO7" s="38">
        <v>274.27</v>
      </c>
      <c r="BP7" s="38">
        <v>72.099999999999994</v>
      </c>
      <c r="BQ7" s="38">
        <v>79.16</v>
      </c>
      <c r="BR7" s="38">
        <v>86.19</v>
      </c>
      <c r="BS7" s="38">
        <v>86.18</v>
      </c>
      <c r="BT7" s="38">
        <v>85.58</v>
      </c>
      <c r="BU7" s="38">
        <v>96.56</v>
      </c>
      <c r="BV7" s="38">
        <v>100.47</v>
      </c>
      <c r="BW7" s="38">
        <v>101.72</v>
      </c>
      <c r="BX7" s="38">
        <v>102.38</v>
      </c>
      <c r="BY7" s="38">
        <v>100.12</v>
      </c>
      <c r="BZ7" s="38">
        <v>104.36</v>
      </c>
      <c r="CA7" s="38">
        <v>290.97000000000003</v>
      </c>
      <c r="CB7" s="38">
        <v>266.5</v>
      </c>
      <c r="CC7" s="38">
        <v>244.05</v>
      </c>
      <c r="CD7" s="38">
        <v>244.87</v>
      </c>
      <c r="CE7" s="38">
        <v>247.8</v>
      </c>
      <c r="CF7" s="38">
        <v>177.14</v>
      </c>
      <c r="CG7" s="38">
        <v>169.82</v>
      </c>
      <c r="CH7" s="38">
        <v>168.2</v>
      </c>
      <c r="CI7" s="38">
        <v>168.67</v>
      </c>
      <c r="CJ7" s="38">
        <v>174.97</v>
      </c>
      <c r="CK7" s="38">
        <v>165.71</v>
      </c>
      <c r="CL7" s="38">
        <v>39.46</v>
      </c>
      <c r="CM7" s="38">
        <v>38.24</v>
      </c>
      <c r="CN7" s="38">
        <v>38.770000000000003</v>
      </c>
      <c r="CO7" s="38">
        <v>38.270000000000003</v>
      </c>
      <c r="CP7" s="38">
        <v>40.26</v>
      </c>
      <c r="CQ7" s="38">
        <v>55.64</v>
      </c>
      <c r="CR7" s="38">
        <v>55.13</v>
      </c>
      <c r="CS7" s="38">
        <v>54.77</v>
      </c>
      <c r="CT7" s="38">
        <v>54.92</v>
      </c>
      <c r="CU7" s="38">
        <v>55.63</v>
      </c>
      <c r="CV7" s="38">
        <v>60.41</v>
      </c>
      <c r="CW7" s="38">
        <v>90.47</v>
      </c>
      <c r="CX7" s="38">
        <v>90.7</v>
      </c>
      <c r="CY7" s="38">
        <v>90.9</v>
      </c>
      <c r="CZ7" s="38">
        <v>90.29</v>
      </c>
      <c r="DA7" s="38">
        <v>84.23</v>
      </c>
      <c r="DB7" s="38">
        <v>83.09</v>
      </c>
      <c r="DC7" s="38">
        <v>83</v>
      </c>
      <c r="DD7" s="38">
        <v>82.89</v>
      </c>
      <c r="DE7" s="38">
        <v>82.66</v>
      </c>
      <c r="DF7" s="38">
        <v>82.04</v>
      </c>
      <c r="DG7" s="38">
        <v>89.93</v>
      </c>
      <c r="DH7" s="38">
        <v>35.94</v>
      </c>
      <c r="DI7" s="38">
        <v>47.09</v>
      </c>
      <c r="DJ7" s="38">
        <v>49.19</v>
      </c>
      <c r="DK7" s="38">
        <v>51.26</v>
      </c>
      <c r="DL7" s="38">
        <v>52.33</v>
      </c>
      <c r="DM7" s="38">
        <v>39.06</v>
      </c>
      <c r="DN7" s="38">
        <v>46.66</v>
      </c>
      <c r="DO7" s="38">
        <v>47.46</v>
      </c>
      <c r="DP7" s="38">
        <v>48.49</v>
      </c>
      <c r="DQ7" s="38">
        <v>48.05</v>
      </c>
      <c r="DR7" s="38">
        <v>48.12</v>
      </c>
      <c r="DS7" s="38">
        <v>12.34</v>
      </c>
      <c r="DT7" s="38">
        <v>12.46</v>
      </c>
      <c r="DU7" s="38">
        <v>12.13</v>
      </c>
      <c r="DV7" s="38">
        <v>11.46</v>
      </c>
      <c r="DW7" s="38">
        <v>10.39</v>
      </c>
      <c r="DX7" s="38">
        <v>8.8699999999999992</v>
      </c>
      <c r="DY7" s="38">
        <v>9.85</v>
      </c>
      <c r="DZ7" s="38">
        <v>9.7100000000000009</v>
      </c>
      <c r="EA7" s="38">
        <v>12.79</v>
      </c>
      <c r="EB7" s="38">
        <v>13.39</v>
      </c>
      <c r="EC7" s="38">
        <v>15.89</v>
      </c>
      <c r="ED7" s="38">
        <v>0.03</v>
      </c>
      <c r="EE7" s="38">
        <v>0.15</v>
      </c>
      <c r="EF7" s="38">
        <v>0.61</v>
      </c>
      <c r="EG7" s="38">
        <v>0.59</v>
      </c>
      <c r="EH7" s="38">
        <v>0.98</v>
      </c>
      <c r="EI7" s="38">
        <v>0.67</v>
      </c>
      <c r="EJ7" s="38">
        <v>0.66</v>
      </c>
      <c r="EK7" s="38">
        <v>0.99</v>
      </c>
      <c r="EL7" s="38">
        <v>0.71</v>
      </c>
      <c r="EM7" s="38">
        <v>0.54</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服部　学</cp:lastModifiedBy>
  <cp:lastPrinted>2019-01-24T07:44:28Z</cp:lastPrinted>
  <dcterms:created xsi:type="dcterms:W3CDTF">2018-12-03T08:30:38Z</dcterms:created>
  <dcterms:modified xsi:type="dcterms:W3CDTF">2019-02-05T01:41:13Z</dcterms:modified>
  <cp:category/>
</cp:coreProperties>
</file>