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x+wRNZ0yPyTEph/F0pO4iLH5YwTB0s+72qf4TWW9ryxkZin4d4/+uy23hEs0VBa2tZ3CC7JDgWjZkRM1Q0ORA==" workbookSaltValue="1iWkGwccdNJM8EfuXIeCYQ==" workbookSpinCount="100000" lockStructure="1"/>
  <bookViews>
    <workbookView xWindow="0" yWindow="30" windowWidth="15360" windowHeight="760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<sst xmlns="http://schemas.openxmlformats.org/spreadsheetml/2006/main" count="240" uniqueCount="127">
  <si>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</si>
  <si>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</si>
  <si>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</si>
  <si>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</si>
  <si>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</si>
  <si>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</si>
  <si>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</si>
  <si>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</si>
  <si>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</si>
  <si>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</si>
  <si>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</si>
  <si>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</si>
  <si>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</si>
  <si>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</si>
  <si>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</si>
  <si>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</si>
  <si>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</si>
  <si>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</si>
  <si>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</si>
  <si>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</si>
  <si>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</si>
  <si>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</si>
  <si>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</si>
  <si>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</si>
  <si>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</si>
  <si>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</si>
  <si>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</si>
  <si>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</si>
  <si>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</si>
  <si>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</si>
  <si>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</si>
  <si>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</si>
  <si>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</si>
  <si>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</si>
  <si>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</si>
  <si>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</si>
  <si>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</si>
  <si>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</si>
  <si>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</si>
  <si>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</si>
  <si>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</si>
  <si>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</si>
  <si>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</si>
  <si>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</si>
  <si>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</si>
  <si>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</si>
  <si>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</si>
  <si>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</si>
  <si>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</si>
  <si>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</si>
  <si>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</si>
  <si>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</si>
  <si>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</si>
  <si>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</si>
  <si>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</si>
  <si>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</si>
  <si>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</si>
  <si>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</si>
  <si>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</si>
  <si>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</si>
  <si>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</si>
  <si>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</si>
  <si>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</si>
  <si>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</si>
  <si>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</si>
  <si>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</si>
  <si>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</si>
  <si>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</si>
  <si>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</si>
  <si>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</si>
  <si>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</si>
  <si>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</si>
  <si>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</si>
  <si>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</si>
  <si>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</si>
  <si>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</si>
  <si>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</si>
  <si>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</si>
  <si>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</si>
  <si>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</si>
  <si>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</si>
  <si>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</si>
  <si>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</si>
  <si>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</si>
  <si>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</si>
  <si>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</si>
  <si>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</si>
  <si>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</si>
  <si>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</si>
  <si>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</si>
  <si>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</si>
  <si>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</si>
  <si>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</si>
  <si>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</si>
  <si>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</si>
  <si>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</si>
  <si>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</si>
  <si>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</si>
  <si>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</si>
  <si>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</si>
  <si>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</si>
  <si>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</si>
  <si>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</si>
  <si>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</si>
  <si>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</si>
  <si>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</si>
  <si>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</si>
  <si>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</si>
  <si>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</si>
  <si>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</si>
  <si>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</si>
  <si>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</si>
  <si>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</si>
  <si>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</si>
  <si>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</si>
  <si>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</si>
  <si>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</si>
  <si>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</si>
  <si>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</si>
  <si>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</si>
  <si>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</si>
  <si>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</si>
  <si>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</si>
  <si>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</si>
  <si>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①設備投資に多額のコストを要した企業債の償還額が年々増加傾向にあることや打切決算による影響などから収益的収支比率は低下したと考えられる。　　　　　　　　　　　　　　　　④平成29年度は分流式に要する経費の算定方法の見直しによる一般会計の負担額が増えたため前年度より大幅に減少しているものの、供用開始から18年と年数が浅いために、企業債残高が高く、類似団体より高い数値を推移していると考えられる。　　　　⑤⑥分流式に要する経費の算定方法を見直ししたため汚水処理費が大幅減少したことで経費回収率が上昇し、汚水処理原価が減少したものと考えられる。　　　　　　　　　　　　　　　　　　　⑧年々接続率が増えているため若干上昇傾向にはあるものの、人口減少や高齢世帯が多いといった要因などにより接続率が類似団体より低いため水洗化率は低い数値を推移していると考えられる。　　　　　　　　　　　　　　　　　　　</t>
    <rPh sb="1" eb="3">
      <t>セツビ</t>
    </rPh>
    <rPh sb="3" eb="5">
      <t>トウシ</t>
    </rPh>
    <rPh sb="6" eb="8">
      <t>タガク</t>
    </rPh>
    <rPh sb="13" eb="14">
      <t>ヨウ</t>
    </rPh>
    <rPh sb="16" eb="18">
      <t>キギョウ</t>
    </rPh>
    <rPh sb="18" eb="19">
      <t>サイ</t>
    </rPh>
    <rPh sb="20" eb="22">
      <t>ショウカン</t>
    </rPh>
    <rPh sb="22" eb="23">
      <t>ガク</t>
    </rPh>
    <rPh sb="24" eb="26">
      <t>ネンネン</t>
    </rPh>
    <rPh sb="26" eb="28">
      <t>ゾウカ</t>
    </rPh>
    <rPh sb="28" eb="30">
      <t>ケイコウ</t>
    </rPh>
    <rPh sb="36" eb="38">
      <t>ウチキ</t>
    </rPh>
    <rPh sb="38" eb="40">
      <t>ケッサン</t>
    </rPh>
    <rPh sb="43" eb="45">
      <t>エイキョウ</t>
    </rPh>
    <rPh sb="49" eb="51">
      <t>シュウエキ</t>
    </rPh>
    <rPh sb="51" eb="52">
      <t>テキ</t>
    </rPh>
    <rPh sb="52" eb="54">
      <t>シュウシ</t>
    </rPh>
    <rPh sb="54" eb="56">
      <t>ヒリツ</t>
    </rPh>
    <rPh sb="57" eb="59">
      <t>テイカ</t>
    </rPh>
    <rPh sb="62" eb="63">
      <t>カンガ</t>
    </rPh>
    <rPh sb="85" eb="87">
      <t>ヘイセイ</t>
    </rPh>
    <rPh sb="89" eb="91">
      <t>ネンド</t>
    </rPh>
    <rPh sb="92" eb="94">
      <t>ブンリュウ</t>
    </rPh>
    <rPh sb="94" eb="95">
      <t>シキ</t>
    </rPh>
    <rPh sb="96" eb="97">
      <t>ヨウ</t>
    </rPh>
    <rPh sb="99" eb="101">
      <t>ケイヒ</t>
    </rPh>
    <rPh sb="102" eb="104">
      <t>サンテイ</t>
    </rPh>
    <rPh sb="104" eb="106">
      <t>ホウホウ</t>
    </rPh>
    <rPh sb="107" eb="108">
      <t>ミ</t>
    </rPh>
    <rPh sb="118" eb="120">
      <t>フタン</t>
    </rPh>
    <rPh sb="120" eb="121">
      <t>ガク</t>
    </rPh>
    <rPh sb="122" eb="123">
      <t>フ</t>
    </rPh>
    <rPh sb="127" eb="130">
      <t>ゼンネンド</t>
    </rPh>
    <rPh sb="132" eb="134">
      <t>オオハバ</t>
    </rPh>
    <rPh sb="135" eb="137">
      <t>ゲンショウ</t>
    </rPh>
    <rPh sb="203" eb="205">
      <t>ブンリュウ</t>
    </rPh>
    <rPh sb="205" eb="206">
      <t>シキ</t>
    </rPh>
    <rPh sb="207" eb="208">
      <t>ヨウ</t>
    </rPh>
    <rPh sb="210" eb="212">
      <t>ケイヒ</t>
    </rPh>
    <rPh sb="213" eb="215">
      <t>サンテイ</t>
    </rPh>
    <rPh sb="215" eb="217">
      <t>ホウホウ</t>
    </rPh>
    <rPh sb="218" eb="220">
      <t>ミナオ</t>
    </rPh>
    <rPh sb="225" eb="227">
      <t>オスイ</t>
    </rPh>
    <rPh sb="227" eb="229">
      <t>ショリ</t>
    </rPh>
    <rPh sb="229" eb="230">
      <t>ヒ</t>
    </rPh>
    <rPh sb="231" eb="233">
      <t>オオハバ</t>
    </rPh>
    <rPh sb="233" eb="235">
      <t>ゲンショウ</t>
    </rPh>
    <rPh sb="240" eb="242">
      <t>ケイヒ</t>
    </rPh>
    <rPh sb="242" eb="244">
      <t>カイシュウ</t>
    </rPh>
    <rPh sb="244" eb="245">
      <t>リツ</t>
    </rPh>
    <rPh sb="246" eb="248">
      <t>ジョウショウ</t>
    </rPh>
    <rPh sb="250" eb="252">
      <t>オスイ</t>
    </rPh>
    <rPh sb="252" eb="254">
      <t>ショリ</t>
    </rPh>
    <rPh sb="254" eb="256">
      <t>ゲンカ</t>
    </rPh>
    <rPh sb="257" eb="259">
      <t>ゲンショウ</t>
    </rPh>
    <rPh sb="264" eb="265">
      <t>カンガ</t>
    </rPh>
    <rPh sb="290" eb="292">
      <t>ネンネン</t>
    </rPh>
    <rPh sb="292" eb="294">
      <t>セツゾク</t>
    </rPh>
    <rPh sb="294" eb="295">
      <t>リツ</t>
    </rPh>
    <rPh sb="296" eb="297">
      <t>フ</t>
    </rPh>
    <rPh sb="303" eb="305">
      <t>ジャッカン</t>
    </rPh>
    <rPh sb="305" eb="307">
      <t>ジョウショウ</t>
    </rPh>
    <rPh sb="307" eb="309">
      <t>ケイコウ</t>
    </rPh>
    <rPh sb="317" eb="319">
      <t>ジンコウ</t>
    </rPh>
    <rPh sb="319" eb="321">
      <t>ゲンショウ</t>
    </rPh>
    <rPh sb="322" eb="324">
      <t>コウレイ</t>
    </rPh>
    <rPh sb="324" eb="326">
      <t>セタイ</t>
    </rPh>
    <rPh sb="327" eb="328">
      <t>オオ</t>
    </rPh>
    <rPh sb="333" eb="335">
      <t>ヨウイン</t>
    </rPh>
    <rPh sb="340" eb="342">
      <t>セツゾク</t>
    </rPh>
    <rPh sb="342" eb="343">
      <t>リツ</t>
    </rPh>
    <rPh sb="344" eb="346">
      <t>ルイジ</t>
    </rPh>
    <rPh sb="346" eb="348">
      <t>ダンタイ</t>
    </rPh>
    <rPh sb="350" eb="351">
      <t>ヒク</t>
    </rPh>
    <rPh sb="354" eb="357">
      <t>スイセンカ</t>
    </rPh>
    <rPh sb="357" eb="358">
      <t>リツ</t>
    </rPh>
    <rPh sb="359" eb="360">
      <t>ヒク</t>
    </rPh>
    <rPh sb="361" eb="363">
      <t>スウチ</t>
    </rPh>
    <rPh sb="364" eb="366">
      <t>スイイ</t>
    </rPh>
    <rPh sb="371" eb="372">
      <t>カンガ</t>
    </rPh>
    <phoneticPr fontId="15"/>
  </si>
  <si>
    <t>施設を建設してからまだ18年しか経過しておらず、設備投資に要した企業債償還額の影響や、下水道接続率が低いことによる使用料収入の不足によって、収益的収支比率が減少傾向にあると考えられる。今後は接続率を増やすため、従来の助成制度などを活用した加入促進策を図ることや、経営状況を考慮しながら料金の適正化に向けた検討を実施し、安定した収入の確保に取り組む必要がある。また、施設等については耐用年数を迎えることから長寿命化に取り組み大規模な改修工事費の抑制を図る必要がある。</t>
    <rPh sb="0" eb="2">
      <t>シセツ</t>
    </rPh>
    <rPh sb="3" eb="5">
      <t>ケンセツ</t>
    </rPh>
    <rPh sb="13" eb="14">
      <t>ネン</t>
    </rPh>
    <rPh sb="16" eb="18">
      <t>ケイカ</t>
    </rPh>
    <rPh sb="24" eb="26">
      <t>セツビ</t>
    </rPh>
    <rPh sb="26" eb="28">
      <t>トウシ</t>
    </rPh>
    <rPh sb="29" eb="30">
      <t>ヨウ</t>
    </rPh>
    <rPh sb="32" eb="34">
      <t>キギョウ</t>
    </rPh>
    <rPh sb="34" eb="35">
      <t>サイ</t>
    </rPh>
    <rPh sb="35" eb="37">
      <t>ショウカン</t>
    </rPh>
    <rPh sb="37" eb="38">
      <t>ガク</t>
    </rPh>
    <rPh sb="39" eb="41">
      <t>エイキョウ</t>
    </rPh>
    <rPh sb="43" eb="46">
      <t>ゲスイドウ</t>
    </rPh>
    <rPh sb="46" eb="48">
      <t>セツゾク</t>
    </rPh>
    <rPh sb="48" eb="49">
      <t>リツ</t>
    </rPh>
    <rPh sb="50" eb="51">
      <t>ヒク</t>
    </rPh>
    <rPh sb="57" eb="60">
      <t>シヨウリョウ</t>
    </rPh>
    <rPh sb="60" eb="62">
      <t>シュウニュウ</t>
    </rPh>
    <rPh sb="63" eb="65">
      <t>フソク</t>
    </rPh>
    <rPh sb="70" eb="73">
      <t>シュウエキテキ</t>
    </rPh>
    <rPh sb="73" eb="75">
      <t>シュウシ</t>
    </rPh>
    <rPh sb="75" eb="77">
      <t>ヒリツ</t>
    </rPh>
    <rPh sb="78" eb="80">
      <t>ゲンショウ</t>
    </rPh>
    <rPh sb="80" eb="82">
      <t>ケイコウ</t>
    </rPh>
    <rPh sb="86" eb="87">
      <t>カンガ</t>
    </rPh>
    <rPh sb="92" eb="94">
      <t>コンゴ</t>
    </rPh>
    <rPh sb="95" eb="97">
      <t>セツゾク</t>
    </rPh>
    <rPh sb="97" eb="98">
      <t>リツ</t>
    </rPh>
    <rPh sb="99" eb="100">
      <t>フ</t>
    </rPh>
    <rPh sb="105" eb="107">
      <t>ジュウライ</t>
    </rPh>
    <rPh sb="108" eb="110">
      <t>ジョセイ</t>
    </rPh>
    <rPh sb="110" eb="112">
      <t>セイド</t>
    </rPh>
    <rPh sb="115" eb="117">
      <t>カツヨウ</t>
    </rPh>
    <rPh sb="119" eb="121">
      <t>カニュウ</t>
    </rPh>
    <rPh sb="121" eb="124">
      <t>ソクシンサク</t>
    </rPh>
    <rPh sb="125" eb="126">
      <t>ハカ</t>
    </rPh>
    <rPh sb="131" eb="133">
      <t>ケイエイ</t>
    </rPh>
    <rPh sb="133" eb="135">
      <t>ジョウキョウ</t>
    </rPh>
    <rPh sb="136" eb="138">
      <t>コウリョ</t>
    </rPh>
    <rPh sb="142" eb="144">
      <t>リョウキン</t>
    </rPh>
    <rPh sb="145" eb="148">
      <t>テキセイカ</t>
    </rPh>
    <rPh sb="149" eb="150">
      <t>ム</t>
    </rPh>
    <rPh sb="152" eb="154">
      <t>ケントウ</t>
    </rPh>
    <rPh sb="155" eb="157">
      <t>ジッシ</t>
    </rPh>
    <rPh sb="159" eb="161">
      <t>アンテイ</t>
    </rPh>
    <rPh sb="163" eb="165">
      <t>シュウニュウ</t>
    </rPh>
    <rPh sb="166" eb="168">
      <t>カクホ</t>
    </rPh>
    <rPh sb="169" eb="170">
      <t>ト</t>
    </rPh>
    <rPh sb="171" eb="172">
      <t>ク</t>
    </rPh>
    <rPh sb="173" eb="175">
      <t>ヒツヨウ</t>
    </rPh>
    <rPh sb="182" eb="184">
      <t>シセツ</t>
    </rPh>
    <rPh sb="184" eb="185">
      <t>トウ</t>
    </rPh>
    <rPh sb="190" eb="192">
      <t>タイヨウ</t>
    </rPh>
    <rPh sb="192" eb="194">
      <t>ネンスウ</t>
    </rPh>
    <rPh sb="195" eb="196">
      <t>ムカ</t>
    </rPh>
    <rPh sb="202" eb="203">
      <t>チョウ</t>
    </rPh>
    <rPh sb="203" eb="206">
      <t>ジュミョウカ</t>
    </rPh>
    <rPh sb="207" eb="208">
      <t>ト</t>
    </rPh>
    <rPh sb="209" eb="210">
      <t>ク</t>
    </rPh>
    <rPh sb="211" eb="214">
      <t>ダイキボ</t>
    </rPh>
    <rPh sb="215" eb="217">
      <t>カイシュウ</t>
    </rPh>
    <rPh sb="217" eb="219">
      <t>コウジ</t>
    </rPh>
    <rPh sb="219" eb="220">
      <t>ヒ</t>
    </rPh>
    <rPh sb="221" eb="223">
      <t>ヨクセイ</t>
    </rPh>
    <rPh sb="224" eb="225">
      <t>ハカ</t>
    </rPh>
    <rPh sb="226" eb="228">
      <t>ヒツヨウ</t>
    </rPh>
    <phoneticPr fontId="15"/>
  </si>
  <si>
    <t>供用開始から18年経過しており、施設については大規模な改修工事費を抑制するため、長寿命化対策等を実施しているが、管渠については法定耐用年数に達するまでにまだ期間がある。</t>
    <rPh sb="0" eb="2">
      <t>キョウヨウ</t>
    </rPh>
    <rPh sb="2" eb="4">
      <t>カイシ</t>
    </rPh>
    <rPh sb="8" eb="9">
      <t>ネン</t>
    </rPh>
    <rPh sb="9" eb="11">
      <t>ケイカ</t>
    </rPh>
    <rPh sb="16" eb="18">
      <t>シセツ</t>
    </rPh>
    <rPh sb="23" eb="26">
      <t>ダイキボ</t>
    </rPh>
    <rPh sb="27" eb="29">
      <t>カイシュウ</t>
    </rPh>
    <rPh sb="29" eb="31">
      <t>コウジ</t>
    </rPh>
    <rPh sb="31" eb="32">
      <t>ヒ</t>
    </rPh>
    <rPh sb="33" eb="35">
      <t>ヨクセイ</t>
    </rPh>
    <rPh sb="40" eb="41">
      <t>チョウ</t>
    </rPh>
    <rPh sb="41" eb="44">
      <t>ジュミョウカ</t>
    </rPh>
    <rPh sb="44" eb="46">
      <t>タイサク</t>
    </rPh>
    <rPh sb="46" eb="47">
      <t>トウ</t>
    </rPh>
    <rPh sb="48" eb="50">
      <t>ジッシ</t>
    </rPh>
    <rPh sb="56" eb="58">
      <t>カンキョ</t>
    </rPh>
    <rPh sb="63" eb="65">
      <t>ホウテイ</t>
    </rPh>
    <rPh sb="65" eb="67">
      <t>タイヨウ</t>
    </rPh>
    <rPh sb="67" eb="69">
      <t>ネンスウ</t>
    </rPh>
    <rPh sb="70" eb="71">
      <t>タッ</t>
    </rPh>
    <rPh sb="78" eb="80">
      <t>キカン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</si>
</sst>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08-4304-8B3E-0293577C65F7}"/>
            </c:ext>
          </c:extLst>
        </c:ser>
        <c:dLbls>
          <c:showLegendKey val="0"/>
          <c:showVal val="0"/>
          <c:showCatName val="0"/>
          <c:showSerName val="0"/>
          <c:showPercent val="0"/>
          <c:showBubbleSize val="0"/>
        </c:dLbls>
        <c:gapWidth val="150"/>
        <c:axId val="46193664"/>
        <c:axId val="628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AC08-4304-8B3E-0293577C65F7}"/>
            </c:ext>
          </c:extLst>
        </c:ser>
        <c:dLbls>
          <c:showLegendKey val="0"/>
          <c:showVal val="0"/>
          <c:showCatName val="0"/>
          <c:showSerName val="0"/>
          <c:showPercent val="0"/>
          <c:showBubbleSize val="0"/>
        </c:dLbls>
        <c:marker val="1"/>
        <c:smooth val="0"/>
        <c:axId val="46193664"/>
        <c:axId val="62821504"/>
      </c:lineChart>
      <c:dateAx>
        <c:axId val="46193664"/>
        <c:scaling>
          <c:orientation val="minMax"/>
        </c:scaling>
        <c:delete val="1"/>
        <c:axPos val="b"/>
        <c:numFmt formatCode="ge" sourceLinked="1"/>
        <c:majorTickMark val="none"/>
        <c:minorTickMark val="none"/>
        <c:tickLblPos val="none"/>
        <c:crossAx val="62821504"/>
        <c:crosses val="autoZero"/>
        <c:auto val="1"/>
        <c:lblOffset val="100"/>
        <c:baseTimeUnit val="years"/>
      </c:dateAx>
      <c:valAx>
        <c:axId val="628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46.47</c:v>
                </c:pt>
                <c:pt idx="1">
                  <c:v>48.3</c:v>
                </c:pt>
                <c:pt idx="2">
                  <c:v>49.4</c:v>
                </c:pt>
                <c:pt idx="3">
                  <c:v>51.03</c:v>
                </c:pt>
                <c:pt idx="4">
                  <c:v>50.95</c:v>
                </c:pt>
              </c:numCache>
            </c:numRef>
          </c:val>
          <c:extLst xmlns:c16r2="http://schemas.microsoft.com/office/drawing/2015/06/chart">
            <c:ext xmlns:c16="http://schemas.microsoft.com/office/drawing/2014/chart" uri="{C3380CC4-5D6E-409C-BE32-E72D297353CC}">
              <c16:uniqueId val="{00000000-6081-47AD-8619-F0551B8B9BD5}"/>
            </c:ext>
          </c:extLst>
        </c:ser>
        <c:dLbls>
          <c:showLegendKey val="0"/>
          <c:showVal val="0"/>
          <c:showCatName val="0"/>
          <c:showSerName val="0"/>
          <c:showPercent val="0"/>
          <c:showBubbleSize val="0"/>
        </c:dLbls>
        <c:gapWidth val="150"/>
        <c:axId val="62783872"/>
        <c:axId val="6278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6081-47AD-8619-F0551B8B9BD5}"/>
            </c:ext>
          </c:extLst>
        </c:ser>
        <c:dLbls>
          <c:showLegendKey val="0"/>
          <c:showVal val="0"/>
          <c:showCatName val="0"/>
          <c:showSerName val="0"/>
          <c:showPercent val="0"/>
          <c:showBubbleSize val="0"/>
        </c:dLbls>
        <c:marker val="1"/>
        <c:smooth val="0"/>
        <c:axId val="62783872"/>
        <c:axId val="62785792"/>
      </c:lineChart>
      <c:dateAx>
        <c:axId val="62783872"/>
        <c:scaling>
          <c:orientation val="minMax"/>
        </c:scaling>
        <c:delete val="1"/>
        <c:axPos val="b"/>
        <c:numFmt formatCode="ge" sourceLinked="1"/>
        <c:majorTickMark val="none"/>
        <c:minorTickMark val="none"/>
        <c:tickLblPos val="none"/>
        <c:crossAx val="62785792"/>
        <c:crosses val="autoZero"/>
        <c:auto val="1"/>
        <c:lblOffset val="100"/>
        <c:baseTimeUnit val="years"/>
      </c:dateAx>
      <c:valAx>
        <c:axId val="627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55.43</c:v>
                </c:pt>
                <c:pt idx="1">
                  <c:v>57.91</c:v>
                </c:pt>
                <c:pt idx="2">
                  <c:v>59.52</c:v>
                </c:pt>
                <c:pt idx="3">
                  <c:v>61.47</c:v>
                </c:pt>
                <c:pt idx="4">
                  <c:v>63.01</c:v>
                </c:pt>
              </c:numCache>
            </c:numRef>
          </c:val>
          <c:extLst xmlns:c16r2="http://schemas.microsoft.com/office/drawing/2015/06/chart">
            <c:ext xmlns:c16="http://schemas.microsoft.com/office/drawing/2014/chart" uri="{C3380CC4-5D6E-409C-BE32-E72D297353CC}">
              <c16:uniqueId val="{00000000-4F89-49FD-96DA-96006B2DCE4B}"/>
            </c:ext>
          </c:extLst>
        </c:ser>
        <c:dLbls>
          <c:showLegendKey val="0"/>
          <c:showVal val="0"/>
          <c:showCatName val="0"/>
          <c:showSerName val="0"/>
          <c:showPercent val="0"/>
          <c:showBubbleSize val="0"/>
        </c:dLbls>
        <c:gapWidth val="150"/>
        <c:axId val="62796544"/>
        <c:axId val="6279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4F89-49FD-96DA-96006B2DCE4B}"/>
            </c:ext>
          </c:extLst>
        </c:ser>
        <c:dLbls>
          <c:showLegendKey val="0"/>
          <c:showVal val="0"/>
          <c:showCatName val="0"/>
          <c:showSerName val="0"/>
          <c:showPercent val="0"/>
          <c:showBubbleSize val="0"/>
        </c:dLbls>
        <c:marker val="1"/>
        <c:smooth val="0"/>
        <c:axId val="62796544"/>
        <c:axId val="62798464"/>
      </c:lineChart>
      <c:dateAx>
        <c:axId val="62796544"/>
        <c:scaling>
          <c:orientation val="minMax"/>
        </c:scaling>
        <c:delete val="1"/>
        <c:axPos val="b"/>
        <c:numFmt formatCode="ge" sourceLinked="1"/>
        <c:majorTickMark val="none"/>
        <c:minorTickMark val="none"/>
        <c:tickLblPos val="none"/>
        <c:crossAx val="62798464"/>
        <c:crosses val="autoZero"/>
        <c:auto val="1"/>
        <c:lblOffset val="100"/>
        <c:baseTimeUnit val="years"/>
      </c:dateAx>
      <c:valAx>
        <c:axId val="627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57.74</c:v>
                </c:pt>
                <c:pt idx="1">
                  <c:v>55.42</c:v>
                </c:pt>
                <c:pt idx="2">
                  <c:v>53.74</c:v>
                </c:pt>
                <c:pt idx="3">
                  <c:v>53.06</c:v>
                </c:pt>
                <c:pt idx="4">
                  <c:v>49.16</c:v>
                </c:pt>
              </c:numCache>
            </c:numRef>
          </c:val>
          <c:extLst xmlns:c16r2="http://schemas.microsoft.com/office/drawing/2015/06/chart">
            <c:ext xmlns:c16="http://schemas.microsoft.com/office/drawing/2014/chart" uri="{C3380CC4-5D6E-409C-BE32-E72D297353CC}">
              <c16:uniqueId val="{00000000-A617-48F4-B397-ADA0D53D6521}"/>
            </c:ext>
          </c:extLst>
        </c:ser>
        <c:dLbls>
          <c:showLegendKey val="0"/>
          <c:showVal val="0"/>
          <c:showCatName val="0"/>
          <c:showSerName val="0"/>
          <c:showPercent val="0"/>
          <c:showBubbleSize val="0"/>
        </c:dLbls>
        <c:gapWidth val="150"/>
        <c:axId val="68233856"/>
        <c:axId val="8709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17-48F4-B397-ADA0D53D6521}"/>
            </c:ext>
          </c:extLst>
        </c:ser>
        <c:dLbls>
          <c:showLegendKey val="0"/>
          <c:showVal val="0"/>
          <c:showCatName val="0"/>
          <c:showSerName val="0"/>
          <c:showPercent val="0"/>
          <c:showBubbleSize val="0"/>
        </c:dLbls>
        <c:marker val="1"/>
        <c:smooth val="0"/>
        <c:axId val="68233856"/>
        <c:axId val="87094016"/>
      </c:lineChart>
      <c:dateAx>
        <c:axId val="68233856"/>
        <c:scaling>
          <c:orientation val="minMax"/>
        </c:scaling>
        <c:delete val="1"/>
        <c:axPos val="b"/>
        <c:numFmt formatCode="ge" sourceLinked="1"/>
        <c:majorTickMark val="none"/>
        <c:minorTickMark val="none"/>
        <c:tickLblPos val="none"/>
        <c:crossAx val="87094016"/>
        <c:crosses val="autoZero"/>
        <c:auto val="1"/>
        <c:lblOffset val="100"/>
        <c:baseTimeUnit val="years"/>
      </c:dateAx>
      <c:valAx>
        <c:axId val="870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C3-4170-B5B8-36D0B7F94948}"/>
            </c:ext>
          </c:extLst>
        </c:ser>
        <c:dLbls>
          <c:showLegendKey val="0"/>
          <c:showVal val="0"/>
          <c:showCatName val="0"/>
          <c:showSerName val="0"/>
          <c:showPercent val="0"/>
          <c:showBubbleSize val="0"/>
        </c:dLbls>
        <c:gapWidth val="150"/>
        <c:axId val="97660288"/>
        <c:axId val="1001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C3-4170-B5B8-36D0B7F94948}"/>
            </c:ext>
          </c:extLst>
        </c:ser>
        <c:dLbls>
          <c:showLegendKey val="0"/>
          <c:showVal val="0"/>
          <c:showCatName val="0"/>
          <c:showSerName val="0"/>
          <c:showPercent val="0"/>
          <c:showBubbleSize val="0"/>
        </c:dLbls>
        <c:marker val="1"/>
        <c:smooth val="0"/>
        <c:axId val="97660288"/>
        <c:axId val="100181888"/>
      </c:lineChart>
      <c:dateAx>
        <c:axId val="97660288"/>
        <c:scaling>
          <c:orientation val="minMax"/>
        </c:scaling>
        <c:delete val="1"/>
        <c:axPos val="b"/>
        <c:numFmt formatCode="ge" sourceLinked="1"/>
        <c:majorTickMark val="none"/>
        <c:minorTickMark val="none"/>
        <c:tickLblPos val="none"/>
        <c:crossAx val="100181888"/>
        <c:crosses val="autoZero"/>
        <c:auto val="1"/>
        <c:lblOffset val="100"/>
        <c:baseTimeUnit val="years"/>
      </c:dateAx>
      <c:valAx>
        <c:axId val="1001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0F-45D7-A3C1-E93CE034B748}"/>
            </c:ext>
          </c:extLst>
        </c:ser>
        <c:dLbls>
          <c:showLegendKey val="0"/>
          <c:showVal val="0"/>
          <c:showCatName val="0"/>
          <c:showSerName val="0"/>
          <c:showPercent val="0"/>
          <c:showBubbleSize val="0"/>
        </c:dLbls>
        <c:gapWidth val="150"/>
        <c:axId val="132509696"/>
        <c:axId val="1344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0F-45D7-A3C1-E93CE034B748}"/>
            </c:ext>
          </c:extLst>
        </c:ser>
        <c:dLbls>
          <c:showLegendKey val="0"/>
          <c:showVal val="0"/>
          <c:showCatName val="0"/>
          <c:showSerName val="0"/>
          <c:showPercent val="0"/>
          <c:showBubbleSize val="0"/>
        </c:dLbls>
        <c:marker val="1"/>
        <c:smooth val="0"/>
        <c:axId val="132509696"/>
        <c:axId val="134439296"/>
      </c:lineChart>
      <c:dateAx>
        <c:axId val="132509696"/>
        <c:scaling>
          <c:orientation val="minMax"/>
        </c:scaling>
        <c:delete val="1"/>
        <c:axPos val="b"/>
        <c:numFmt formatCode="ge" sourceLinked="1"/>
        <c:majorTickMark val="none"/>
        <c:minorTickMark val="none"/>
        <c:tickLblPos val="none"/>
        <c:crossAx val="134439296"/>
        <c:crosses val="autoZero"/>
        <c:auto val="1"/>
        <c:lblOffset val="100"/>
        <c:baseTimeUnit val="years"/>
      </c:dateAx>
      <c:valAx>
        <c:axId val="1344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FE-4EB2-BAA3-985BBC355092}"/>
            </c:ext>
          </c:extLst>
        </c:ser>
        <c:dLbls>
          <c:showLegendKey val="0"/>
          <c:showVal val="0"/>
          <c:showCatName val="0"/>
          <c:showSerName val="0"/>
          <c:showPercent val="0"/>
          <c:showBubbleSize val="0"/>
        </c:dLbls>
        <c:gapWidth val="150"/>
        <c:axId val="33450240"/>
        <c:axId val="334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FE-4EB2-BAA3-985BBC355092}"/>
            </c:ext>
          </c:extLst>
        </c:ser>
        <c:dLbls>
          <c:showLegendKey val="0"/>
          <c:showVal val="0"/>
          <c:showCatName val="0"/>
          <c:showSerName val="0"/>
          <c:showPercent val="0"/>
          <c:showBubbleSize val="0"/>
        </c:dLbls>
        <c:marker val="1"/>
        <c:smooth val="0"/>
        <c:axId val="33450240"/>
        <c:axId val="33464704"/>
      </c:lineChart>
      <c:dateAx>
        <c:axId val="33450240"/>
        <c:scaling>
          <c:orientation val="minMax"/>
        </c:scaling>
        <c:delete val="1"/>
        <c:axPos val="b"/>
        <c:numFmt formatCode="ge" sourceLinked="1"/>
        <c:majorTickMark val="none"/>
        <c:minorTickMark val="none"/>
        <c:tickLblPos val="none"/>
        <c:crossAx val="33464704"/>
        <c:crosses val="autoZero"/>
        <c:auto val="1"/>
        <c:lblOffset val="100"/>
        <c:baseTimeUnit val="years"/>
      </c:dateAx>
      <c:valAx>
        <c:axId val="334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2B-4327-945A-DF4EB690010D}"/>
            </c:ext>
          </c:extLst>
        </c:ser>
        <c:dLbls>
          <c:showLegendKey val="0"/>
          <c:showVal val="0"/>
          <c:showCatName val="0"/>
          <c:showSerName val="0"/>
          <c:showPercent val="0"/>
          <c:showBubbleSize val="0"/>
        </c:dLbls>
        <c:gapWidth val="150"/>
        <c:axId val="33479680"/>
        <c:axId val="503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2B-4327-945A-DF4EB690010D}"/>
            </c:ext>
          </c:extLst>
        </c:ser>
        <c:dLbls>
          <c:showLegendKey val="0"/>
          <c:showVal val="0"/>
          <c:showCatName val="0"/>
          <c:showSerName val="0"/>
          <c:showPercent val="0"/>
          <c:showBubbleSize val="0"/>
        </c:dLbls>
        <c:marker val="1"/>
        <c:smooth val="0"/>
        <c:axId val="33479680"/>
        <c:axId val="50357376"/>
      </c:lineChart>
      <c:dateAx>
        <c:axId val="33479680"/>
        <c:scaling>
          <c:orientation val="minMax"/>
        </c:scaling>
        <c:delete val="1"/>
        <c:axPos val="b"/>
        <c:numFmt formatCode="ge" sourceLinked="1"/>
        <c:majorTickMark val="none"/>
        <c:minorTickMark val="none"/>
        <c:tickLblPos val="none"/>
        <c:crossAx val="50357376"/>
        <c:crosses val="autoZero"/>
        <c:auto val="1"/>
        <c:lblOffset val="100"/>
        <c:baseTimeUnit val="years"/>
      </c:dateAx>
      <c:valAx>
        <c:axId val="503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4937.37</c:v>
                </c:pt>
                <c:pt idx="1">
                  <c:v>4509.63</c:v>
                </c:pt>
                <c:pt idx="2">
                  <c:v>4247.6499999999996</c:v>
                </c:pt>
                <c:pt idx="3">
                  <c:v>3696.51</c:v>
                </c:pt>
                <c:pt idx="4">
                  <c:v>1389.45</c:v>
                </c:pt>
              </c:numCache>
            </c:numRef>
          </c:val>
          <c:extLst xmlns:c16r2="http://schemas.microsoft.com/office/drawing/2015/06/chart">
            <c:ext xmlns:c16="http://schemas.microsoft.com/office/drawing/2014/chart" uri="{C3380CC4-5D6E-409C-BE32-E72D297353CC}">
              <c16:uniqueId val="{00000000-582A-4F14-BC76-9BED1C3FDB27}"/>
            </c:ext>
          </c:extLst>
        </c:ser>
        <c:dLbls>
          <c:showLegendKey val="0"/>
          <c:showVal val="0"/>
          <c:showCatName val="0"/>
          <c:showSerName val="0"/>
          <c:showPercent val="0"/>
          <c:showBubbleSize val="0"/>
        </c:dLbls>
        <c:gapWidth val="150"/>
        <c:axId val="62721408"/>
        <c:axId val="6272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582A-4F14-BC76-9BED1C3FDB27}"/>
            </c:ext>
          </c:extLst>
        </c:ser>
        <c:dLbls>
          <c:showLegendKey val="0"/>
          <c:showVal val="0"/>
          <c:showCatName val="0"/>
          <c:showSerName val="0"/>
          <c:showPercent val="0"/>
          <c:showBubbleSize val="0"/>
        </c:dLbls>
        <c:marker val="1"/>
        <c:smooth val="0"/>
        <c:axId val="62721408"/>
        <c:axId val="62723584"/>
      </c:lineChart>
      <c:dateAx>
        <c:axId val="62721408"/>
        <c:scaling>
          <c:orientation val="minMax"/>
        </c:scaling>
        <c:delete val="1"/>
        <c:axPos val="b"/>
        <c:numFmt formatCode="ge" sourceLinked="1"/>
        <c:majorTickMark val="none"/>
        <c:minorTickMark val="none"/>
        <c:tickLblPos val="none"/>
        <c:crossAx val="62723584"/>
        <c:crosses val="autoZero"/>
        <c:auto val="1"/>
        <c:lblOffset val="100"/>
        <c:baseTimeUnit val="years"/>
      </c:dateAx>
      <c:valAx>
        <c:axId val="627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36.96</c:v>
                </c:pt>
                <c:pt idx="1">
                  <c:v>39.28</c:v>
                </c:pt>
                <c:pt idx="2">
                  <c:v>41.79</c:v>
                </c:pt>
                <c:pt idx="3">
                  <c:v>43.33</c:v>
                </c:pt>
                <c:pt idx="4">
                  <c:v>98.08</c:v>
                </c:pt>
              </c:numCache>
            </c:numRef>
          </c:val>
          <c:extLst xmlns:c16r2="http://schemas.microsoft.com/office/drawing/2015/06/chart">
            <c:ext xmlns:c16="http://schemas.microsoft.com/office/drawing/2014/chart" uri="{C3380CC4-5D6E-409C-BE32-E72D297353CC}">
              <c16:uniqueId val="{00000000-6C3B-45AD-A507-5DE9BDEE941F}"/>
            </c:ext>
          </c:extLst>
        </c:ser>
        <c:dLbls>
          <c:showLegendKey val="0"/>
          <c:showVal val="0"/>
          <c:showCatName val="0"/>
          <c:showSerName val="0"/>
          <c:showPercent val="0"/>
          <c:showBubbleSize val="0"/>
        </c:dLbls>
        <c:gapWidth val="150"/>
        <c:axId val="62737792"/>
        <c:axId val="6273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6C3B-45AD-A507-5DE9BDEE941F}"/>
            </c:ext>
          </c:extLst>
        </c:ser>
        <c:dLbls>
          <c:showLegendKey val="0"/>
          <c:showVal val="0"/>
          <c:showCatName val="0"/>
          <c:showSerName val="0"/>
          <c:showPercent val="0"/>
          <c:showBubbleSize val="0"/>
        </c:dLbls>
        <c:marker val="1"/>
        <c:smooth val="0"/>
        <c:axId val="62737792"/>
        <c:axId val="62739968"/>
      </c:lineChart>
      <c:dateAx>
        <c:axId val="62737792"/>
        <c:scaling>
          <c:orientation val="minMax"/>
        </c:scaling>
        <c:delete val="1"/>
        <c:axPos val="b"/>
        <c:numFmt formatCode="ge" sourceLinked="1"/>
        <c:majorTickMark val="none"/>
        <c:minorTickMark val="none"/>
        <c:tickLblPos val="none"/>
        <c:crossAx val="62739968"/>
        <c:crosses val="autoZero"/>
        <c:auto val="1"/>
        <c:lblOffset val="100"/>
        <c:baseTimeUnit val="years"/>
      </c:dateAx>
      <c:valAx>
        <c:axId val="627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464.82</c:v>
                </c:pt>
                <c:pt idx="1">
                  <c:v>469.86</c:v>
                </c:pt>
                <c:pt idx="2">
                  <c:v>445.76</c:v>
                </c:pt>
                <c:pt idx="3">
                  <c:v>431.14</c:v>
                </c:pt>
                <c:pt idx="4">
                  <c:v>183.96</c:v>
                </c:pt>
              </c:numCache>
            </c:numRef>
          </c:val>
          <c:extLst xmlns:c16r2="http://schemas.microsoft.com/office/drawing/2015/06/chart">
            <c:ext xmlns:c16="http://schemas.microsoft.com/office/drawing/2014/chart" uri="{C3380CC4-5D6E-409C-BE32-E72D297353CC}">
              <c16:uniqueId val="{00000000-C823-4864-8C14-13A5BB9478D1}"/>
            </c:ext>
          </c:extLst>
        </c:ser>
        <c:dLbls>
          <c:showLegendKey val="0"/>
          <c:showVal val="0"/>
          <c:showCatName val="0"/>
          <c:showSerName val="0"/>
          <c:showPercent val="0"/>
          <c:showBubbleSize val="0"/>
        </c:dLbls>
        <c:gapWidth val="150"/>
        <c:axId val="62754816"/>
        <c:axId val="6275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C823-4864-8C14-13A5BB9478D1}"/>
            </c:ext>
          </c:extLst>
        </c:ser>
        <c:dLbls>
          <c:showLegendKey val="0"/>
          <c:showVal val="0"/>
          <c:showCatName val="0"/>
          <c:showSerName val="0"/>
          <c:showPercent val="0"/>
          <c:showBubbleSize val="0"/>
        </c:dLbls>
        <c:marker val="1"/>
        <c:smooth val="0"/>
        <c:axId val="62754816"/>
        <c:axId val="62756736"/>
      </c:lineChart>
      <c:dateAx>
        <c:axId val="62754816"/>
        <c:scaling>
          <c:orientation val="minMax"/>
        </c:scaling>
        <c:delete val="1"/>
        <c:axPos val="b"/>
        <c:numFmt formatCode="ge" sourceLinked="1"/>
        <c:majorTickMark val="none"/>
        <c:minorTickMark val="none"/>
        <c:tickLblPos val="none"/>
        <c:crossAx val="62756736"/>
        <c:crosses val="autoZero"/>
        <c:auto val="1"/>
        <c:lblOffset val="100"/>
        <c:baseTimeUnit val="years"/>
      </c:dateAx>
      <c:valAx>
        <c:axId val="627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41" zoomScaleNormal="100" workbookViewId="0">
      <selection activeCell="CB46" sqref="CB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石川県　輪島市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27757</v>
      </c>
      <c r="AM8" s="49"/>
      <c r="AN8" s="49"/>
      <c r="AO8" s="49"/>
      <c r="AP8" s="49"/>
      <c r="AQ8" s="49"/>
      <c r="AR8" s="49"/>
      <c r="AS8" s="49"/>
      <c r="AT8" s="44">
        <f>データ!T6</f>
        <v>426.32</v>
      </c>
      <c r="AU8" s="44"/>
      <c r="AV8" s="44"/>
      <c r="AW8" s="44"/>
      <c r="AX8" s="44"/>
      <c r="AY8" s="44"/>
      <c r="AZ8" s="44"/>
      <c r="BA8" s="44"/>
      <c r="BB8" s="44">
        <f>データ!U6</f>
        <v>65.11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48.54</v>
      </c>
      <c r="Q10" s="44"/>
      <c r="R10" s="44"/>
      <c r="S10" s="44"/>
      <c r="T10" s="44"/>
      <c r="U10" s="44"/>
      <c r="V10" s="44"/>
      <c r="W10" s="44">
        <f>データ!Q6</f>
        <v>77.06</v>
      </c>
      <c r="X10" s="44"/>
      <c r="Y10" s="44"/>
      <c r="Z10" s="44"/>
      <c r="AA10" s="44"/>
      <c r="AB10" s="44"/>
      <c r="AC10" s="44"/>
      <c r="AD10" s="49">
        <f>データ!R6</f>
        <v>3380</v>
      </c>
      <c r="AE10" s="49"/>
      <c r="AF10" s="49"/>
      <c r="AG10" s="49"/>
      <c r="AH10" s="49"/>
      <c r="AI10" s="49"/>
      <c r="AJ10" s="49"/>
      <c r="AK10" s="2"/>
      <c r="AL10" s="49">
        <f>データ!V6</f>
        <v>13262</v>
      </c>
      <c r="AM10" s="49"/>
      <c r="AN10" s="49"/>
      <c r="AO10" s="49"/>
      <c r="AP10" s="49"/>
      <c r="AQ10" s="49"/>
      <c r="AR10" s="49"/>
      <c r="AS10" s="49"/>
      <c r="AT10" s="44">
        <f>データ!W6</f>
        <v>3.45</v>
      </c>
      <c r="AU10" s="44"/>
      <c r="AV10" s="44"/>
      <c r="AW10" s="44"/>
      <c r="AX10" s="44"/>
      <c r="AY10" s="44"/>
      <c r="AZ10" s="44"/>
      <c r="BA10" s="44"/>
      <c r="BB10" s="44">
        <f>データ!X6</f>
        <v>3844.06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126</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6HLf4MQqCNX/Fsn5/fOp71VGsSbdA6uSTjhzFP5D+F4iPDx/F/jIcLDzwc80V0AltVNKBUqFYq66zaUYz8r5Jg==" saltValue="mbYcDj2QN+7GxtgdBDO8t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172049</v>
      </c>
      <c r="D6" s="32">
        <f t="shared" si="3"/>
        <v>47</v>
      </c>
      <c r="E6" s="32">
        <f t="shared" si="3"/>
        <v>17</v>
      </c>
      <c r="F6" s="32">
        <f t="shared" si="3"/>
        <v>1</v>
      </c>
      <c r="G6" s="32">
        <f t="shared" si="3"/>
        <v>0</v>
      </c>
      <c r="H6" s="32" t="str">
        <f t="shared" si="3"/>
        <v>石川県　輪島市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48.54</v>
      </c>
      <c r="Q6" s="33">
        <f t="shared" si="3"/>
        <v>77.06</v>
      </c>
      <c r="R6" s="33">
        <f t="shared" si="3"/>
        <v>3380</v>
      </c>
      <c r="S6" s="33">
        <f t="shared" si="3"/>
        <v>27757</v>
      </c>
      <c r="T6" s="33">
        <f t="shared" si="3"/>
        <v>426.32</v>
      </c>
      <c r="U6" s="33">
        <f t="shared" si="3"/>
        <v>65.11</v>
      </c>
      <c r="V6" s="33">
        <f t="shared" si="3"/>
        <v>13262</v>
      </c>
      <c r="W6" s="33">
        <f t="shared" si="3"/>
        <v>3.45</v>
      </c>
      <c r="X6" s="33">
        <f t="shared" si="3"/>
        <v>3844.06</v>
      </c>
      <c r="Y6" s="34">
        <f>IF(Y7="",NA(),Y7)</f>
        <v>57.74</v>
      </c>
      <c r="Z6" s="34">
        <f t="shared" ref="Z6:AH6" si="4">IF(Z7="",NA(),Z7)</f>
        <v>55.42</v>
      </c>
      <c r="AA6" s="34">
        <f t="shared" si="4"/>
        <v>53.74</v>
      </c>
      <c r="AB6" s="34">
        <f t="shared" si="4"/>
        <v>53.06</v>
      </c>
      <c r="AC6" s="34">
        <f t="shared" si="4"/>
        <v>49.16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4937.37</v>
      </c>
      <c r="BG6" s="34">
        <f t="shared" ref="BG6:BO6" si="7">IF(BG7="",NA(),BG7)</f>
        <v>4509.63</v>
      </c>
      <c r="BH6" s="34">
        <f t="shared" si="7"/>
        <v>4247.6499999999996</v>
      </c>
      <c r="BI6" s="34">
        <f t="shared" si="7"/>
        <v>3696.51</v>
      </c>
      <c r="BJ6" s="34">
        <f t="shared" si="7"/>
        <v>1389.45</v>
      </c>
      <c r="BK6" s="34">
        <f t="shared" si="7"/>
        <v>1506.51</v>
      </c>
      <c r="BL6" s="34">
        <f t="shared" si="7"/>
        <v>1315.67</v>
      </c>
      <c r="BM6" s="34">
        <f t="shared" si="7"/>
        <v>1118.56</v>
      </c>
      <c r="BN6" s="34">
        <f t="shared" si="7"/>
        <v>1111.31</v>
      </c>
      <c r="BO6" s="34">
        <f t="shared" si="7"/>
        <v>966.33</v>
      </c>
      <c r="BP6" s="33" t="str">
        <f>IF(BP7="","",IF(BP7="-","【-】","【"&amp;SUBSTITUTE(TEXT(BP7,"#,##0.00"),"-","△")&amp;"】"))</f>
        <v>【707.33】</v>
      </c>
      <c r="BQ6" s="34">
        <f>IF(BQ7="",NA(),BQ7)</f>
        <v>36.96</v>
      </c>
      <c r="BR6" s="34">
        <f t="shared" ref="BR6:BZ6" si="8">IF(BR7="",NA(),BR7)</f>
        <v>39.28</v>
      </c>
      <c r="BS6" s="34">
        <f t="shared" si="8"/>
        <v>41.79</v>
      </c>
      <c r="BT6" s="34">
        <f t="shared" si="8"/>
        <v>43.33</v>
      </c>
      <c r="BU6" s="34">
        <f t="shared" si="8"/>
        <v>98.08</v>
      </c>
      <c r="BV6" s="34">
        <f t="shared" si="8"/>
        <v>57.33</v>
      </c>
      <c r="BW6" s="34">
        <f t="shared" si="8"/>
        <v>60.78</v>
      </c>
      <c r="BX6" s="34">
        <f t="shared" si="8"/>
        <v>72.33</v>
      </c>
      <c r="BY6" s="34">
        <f t="shared" si="8"/>
        <v>75.540000000000006</v>
      </c>
      <c r="BZ6" s="34">
        <f t="shared" si="8"/>
        <v>81.739999999999995</v>
      </c>
      <c r="CA6" s="33" t="str">
        <f>IF(CA7="","",IF(CA7="-","【-】","【"&amp;SUBSTITUTE(TEXT(CA7,"#,##0.00"),"-","△")&amp;"】"))</f>
        <v>【101.26】</v>
      </c>
      <c r="CB6" s="34">
        <f>IF(CB7="",NA(),CB7)</f>
        <v>464.82</v>
      </c>
      <c r="CC6" s="34">
        <f t="shared" ref="CC6:CK6" si="9">IF(CC7="",NA(),CC7)</f>
        <v>469.86</v>
      </c>
      <c r="CD6" s="34">
        <f t="shared" si="9"/>
        <v>445.76</v>
      </c>
      <c r="CE6" s="34">
        <f t="shared" si="9"/>
        <v>431.14</v>
      </c>
      <c r="CF6" s="34">
        <f t="shared" si="9"/>
        <v>183.96</v>
      </c>
      <c r="CG6" s="34">
        <f t="shared" si="9"/>
        <v>284.52999999999997</v>
      </c>
      <c r="CH6" s="34">
        <f t="shared" si="9"/>
        <v>276.26</v>
      </c>
      <c r="CI6" s="34">
        <f t="shared" si="9"/>
        <v>215.28</v>
      </c>
      <c r="CJ6" s="34">
        <f t="shared" si="9"/>
        <v>207.96</v>
      </c>
      <c r="CK6" s="34">
        <f t="shared" si="9"/>
        <v>194.31</v>
      </c>
      <c r="CL6" s="33" t="str">
        <f>IF(CL7="","",IF(CL7="-","【-】","【"&amp;SUBSTITUTE(TEXT(CL7,"#,##0.00"),"-","△")&amp;"】"))</f>
        <v>【136.39】</v>
      </c>
      <c r="CM6" s="34">
        <f>IF(CM7="",NA(),CM7)</f>
        <v>46.47</v>
      </c>
      <c r="CN6" s="34">
        <f t="shared" ref="CN6:CV6" si="10">IF(CN7="",NA(),CN7)</f>
        <v>48.3</v>
      </c>
      <c r="CO6" s="34">
        <f t="shared" si="10"/>
        <v>49.4</v>
      </c>
      <c r="CP6" s="34">
        <f t="shared" si="10"/>
        <v>51.03</v>
      </c>
      <c r="CQ6" s="34">
        <f t="shared" si="10"/>
        <v>50.95</v>
      </c>
      <c r="CR6" s="34">
        <f t="shared" si="10"/>
        <v>39.92</v>
      </c>
      <c r="CS6" s="34">
        <f t="shared" si="10"/>
        <v>41.63</v>
      </c>
      <c r="CT6" s="34">
        <f t="shared" si="10"/>
        <v>54.67</v>
      </c>
      <c r="CU6" s="34">
        <f t="shared" si="10"/>
        <v>53.51</v>
      </c>
      <c r="CV6" s="34">
        <f t="shared" si="10"/>
        <v>53.5</v>
      </c>
      <c r="CW6" s="33" t="str">
        <f>IF(CW7="","",IF(CW7="-","【-】","【"&amp;SUBSTITUTE(TEXT(CW7,"#,##0.00"),"-","△")&amp;"】"))</f>
        <v>【60.13】</v>
      </c>
      <c r="CX6" s="34">
        <f>IF(CX7="",NA(),CX7)</f>
        <v>55.43</v>
      </c>
      <c r="CY6" s="34">
        <f t="shared" ref="CY6:DG6" si="11">IF(CY7="",NA(),CY7)</f>
        <v>57.91</v>
      </c>
      <c r="CZ6" s="34">
        <f t="shared" si="11"/>
        <v>59.52</v>
      </c>
      <c r="DA6" s="34">
        <f t="shared" si="11"/>
        <v>61.47</v>
      </c>
      <c r="DB6" s="34">
        <f t="shared" si="11"/>
        <v>63.01</v>
      </c>
      <c r="DC6" s="34">
        <f t="shared" si="11"/>
        <v>65.86</v>
      </c>
      <c r="DD6" s="34">
        <f t="shared" si="11"/>
        <v>66.33</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0.11</v>
      </c>
      <c r="EM6" s="34">
        <f t="shared" si="14"/>
        <v>0.15</v>
      </c>
      <c r="EN6" s="34">
        <f t="shared" si="14"/>
        <v>0.16</v>
      </c>
      <c r="EO6" s="33" t="str">
        <f>IF(EO7="","",IF(EO7="-","【-】","【"&amp;SUBSTITUTE(TEXT(EO7,"#,##0.00"),"-","△")&amp;"】"))</f>
        <v>【0.23】</v>
      </c>
    </row>
    <row r="7" spans="1:145" s="35" customFormat="1">
      <c r="A7" s="27"/>
      <c r="B7" s="36">
        <v>2017</v>
      </c>
      <c r="C7" s="36">
        <v>172049</v>
      </c>
      <c r="D7" s="36">
        <v>47</v>
      </c>
      <c r="E7" s="36">
        <v>17</v>
      </c>
      <c r="F7" s="36">
        <v>1</v>
      </c>
      <c r="G7" s="36">
        <v>0</v>
      </c>
      <c r="H7" s="36" t="s">
        <v>111</v>
      </c>
      <c r="I7" s="36" t="s">
        <v>112</v>
      </c>
      <c r="J7" s="36" t="s">
        <v>113</v>
      </c>
      <c r="K7" s="36" t="s">
        <v>114</v>
      </c>
      <c r="L7" s="36" t="s">
        <v>115</v>
      </c>
      <c r="M7" s="36" t="s">
        <v>116</v>
      </c>
      <c r="N7" s="37" t="s">
        <v>117</v>
      </c>
      <c r="O7" s="37" t="s">
        <v>118</v>
      </c>
      <c r="P7" s="37">
        <v>48.54</v>
      </c>
      <c r="Q7" s="37">
        <v>77.06</v>
      </c>
      <c r="R7" s="37">
        <v>3380</v>
      </c>
      <c r="S7" s="37">
        <v>27757</v>
      </c>
      <c r="T7" s="37">
        <v>426.32</v>
      </c>
      <c r="U7" s="37">
        <v>65.11</v>
      </c>
      <c r="V7" s="37">
        <v>13262</v>
      </c>
      <c r="W7" s="37">
        <v>3.45</v>
      </c>
      <c r="X7" s="37">
        <v>3844.06</v>
      </c>
      <c r="Y7" s="37">
        <v>57.74</v>
      </c>
      <c r="Z7" s="37">
        <v>55.42</v>
      </c>
      <c r="AA7" s="37">
        <v>53.74</v>
      </c>
      <c r="AB7" s="37">
        <v>53.06</v>
      </c>
      <c r="AC7" s="37">
        <v>49.16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4937.37</v>
      </c>
      <c r="BG7" s="37">
        <v>4509.63</v>
      </c>
      <c r="BH7" s="37">
        <v>4247.6499999999996</v>
      </c>
      <c r="BI7" s="37">
        <v>3696.51</v>
      </c>
      <c r="BJ7" s="37">
        <v>1389.45</v>
      </c>
      <c r="BK7" s="37">
        <v>1506.51</v>
      </c>
      <c r="BL7" s="37">
        <v>1315.67</v>
      </c>
      <c r="BM7" s="37">
        <v>1118.56</v>
      </c>
      <c r="BN7" s="37">
        <v>1111.31</v>
      </c>
      <c r="BO7" s="37">
        <v>966.33</v>
      </c>
      <c r="BP7" s="37">
        <v>707.33</v>
      </c>
      <c r="BQ7" s="37">
        <v>36.96</v>
      </c>
      <c r="BR7" s="37">
        <v>39.28</v>
      </c>
      <c r="BS7" s="37">
        <v>41.79</v>
      </c>
      <c r="BT7" s="37">
        <v>43.33</v>
      </c>
      <c r="BU7" s="37">
        <v>98.08</v>
      </c>
      <c r="BV7" s="37">
        <v>57.33</v>
      </c>
      <c r="BW7" s="37">
        <v>60.78</v>
      </c>
      <c r="BX7" s="37">
        <v>72.33</v>
      </c>
      <c r="BY7" s="37">
        <v>75.540000000000006</v>
      </c>
      <c r="BZ7" s="37">
        <v>81.739999999999995</v>
      </c>
      <c r="CA7" s="37">
        <v>101.26</v>
      </c>
      <c r="CB7" s="37">
        <v>464.82</v>
      </c>
      <c r="CC7" s="37">
        <v>469.86</v>
      </c>
      <c r="CD7" s="37">
        <v>445.76</v>
      </c>
      <c r="CE7" s="37">
        <v>431.14</v>
      </c>
      <c r="CF7" s="37">
        <v>183.96</v>
      </c>
      <c r="CG7" s="37">
        <v>284.52999999999997</v>
      </c>
      <c r="CH7" s="37">
        <v>276.26</v>
      </c>
      <c r="CI7" s="37">
        <v>215.28</v>
      </c>
      <c r="CJ7" s="37">
        <v>207.96</v>
      </c>
      <c r="CK7" s="37">
        <v>194.31</v>
      </c>
      <c r="CL7" s="37">
        <v>136.38999999999999</v>
      </c>
      <c r="CM7" s="37">
        <v>46.47</v>
      </c>
      <c r="CN7" s="37">
        <v>48.3</v>
      </c>
      <c r="CO7" s="37">
        <v>49.4</v>
      </c>
      <c r="CP7" s="37">
        <v>51.03</v>
      </c>
      <c r="CQ7" s="37">
        <v>50.95</v>
      </c>
      <c r="CR7" s="37">
        <v>39.92</v>
      </c>
      <c r="CS7" s="37">
        <v>41.63</v>
      </c>
      <c r="CT7" s="37">
        <v>54.67</v>
      </c>
      <c r="CU7" s="37">
        <v>53.51</v>
      </c>
      <c r="CV7" s="37">
        <v>53.5</v>
      </c>
      <c r="CW7" s="37">
        <v>60.13</v>
      </c>
      <c r="CX7" s="37">
        <v>55.43</v>
      </c>
      <c r="CY7" s="37">
        <v>57.91</v>
      </c>
      <c r="CZ7" s="37">
        <v>59.52</v>
      </c>
      <c r="DA7" s="37">
        <v>61.47</v>
      </c>
      <c r="DB7" s="37">
        <v>63.01</v>
      </c>
      <c r="DC7" s="37">
        <v>65.86</v>
      </c>
      <c r="DD7" s="37">
        <v>66.33</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0.11</v>
      </c>
      <c r="EM7" s="37">
        <v>0.15</v>
      </c>
      <c r="EN7" s="37">
        <v>0.16</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2019-01-24T07:45:43Z</cp:lastPrinted>
  <dcterms:created xsi:type="dcterms:W3CDTF">2018-12-03T09:03:21Z</dcterms:created>
  <dcterms:modified xsi:type="dcterms:W3CDTF">2019-01-24T07:45:44Z</dcterms:modified>
  <cp:category/>
</cp:coreProperties>
</file>