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KvFgfXq/wsKQcNsY0gH//a9rN2G01n1IeSv7HPPs0iGED11VEEqAo16b5KUNT00hQtwtrNUX0b2ukFU+QoFIg==" workbookSaltValue="BylKWD7RaweFtMa5vB+Irg=="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<sst xmlns="http://schemas.openxmlformats.org/spreadsheetml/2006/main" count="240" uniqueCount="125">
  <si>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</si>
  <si>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</si>
  <si>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</si>
  <si>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</si>
  <si>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</si>
  <si>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</si>
  <si>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</si>
  <si>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</si>
  <si>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</si>
  <si>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</si>
  <si>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</si>
  <si>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</si>
  <si>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</si>
  <si>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</si>
  <si>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</si>
  <si>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</si>
  <si>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</si>
  <si>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</si>
  <si>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</si>
  <si>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</si>
  <si>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</si>
  <si>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</si>
  <si>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</si>
  <si>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</si>
  <si>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</si>
  <si>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</si>
  <si>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</si>
  <si>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</si>
  <si>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</si>
  <si>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</si>
  <si>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</si>
  <si>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</si>
  <si>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</si>
  <si>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</si>
  <si>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</si>
  <si>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</si>
  <si>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</si>
  <si>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</si>
  <si>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</si>
  <si>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</si>
  <si>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</si>
  <si>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</si>
  <si>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</si>
  <si>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</si>
  <si>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</si>
  <si>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</si>
  <si>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</si>
  <si>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</si>
  <si>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</si>
  <si>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</si>
  <si>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</si>
  <si>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</si>
  <si>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</si>
  <si>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</si>
  <si>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</si>
  <si>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</si>
  <si>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</si>
  <si>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</si>
  <si>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</si>
  <si>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</si>
  <si>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</si>
  <si>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</si>
  <si>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</si>
  <si>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</si>
  <si>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</si>
  <si>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</si>
  <si>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</si>
  <si>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</si>
  <si>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</si>
  <si>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</si>
  <si>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</si>
  <si>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</si>
  <si>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</si>
  <si>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</si>
  <si>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</si>
  <si>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</si>
  <si>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</si>
  <si>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</si>
  <si>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</si>
  <si>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</si>
  <si>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</si>
  <si>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</si>
  <si>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</si>
  <si>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</si>
  <si>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</si>
  <si>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</si>
  <si>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</si>
  <si>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</si>
  <si>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</si>
  <si>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</si>
  <si>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</si>
  <si>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</si>
  <si>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</si>
  <si>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</si>
  <si>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</si>
  <si>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</si>
  <si>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</si>
  <si>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</si>
  <si>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</si>
  <si>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</si>
  <si>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</si>
  <si>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</si>
  <si>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</si>
  <si>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</si>
  <si>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</si>
  <si>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</si>
  <si>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</si>
  <si>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</si>
  <si>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</si>
  <si>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</si>
  <si>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</si>
  <si>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</si>
  <si>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</si>
  <si>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</si>
  <si>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</si>
  <si>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</si>
  <si>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</si>
  <si>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</si>
  <si>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</si>
  <si>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</si>
  <si>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</si>
  <si>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</si>
  <si>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①平成28年度に発生した法適化に向けた委託等が完了したことや打切決算による影響などから収益的収支比率は大幅に上昇したと考えられる。　　　　　　　　　　　　　　　　④新しい施設では供用開始から15年と年数が浅いことから企業債残高が多く、類似団体と比較しても高い数値であると考えられる。　　 　　　　　　　⑤⑥分流式に要する経費の算定方法を見直ししたため汚水処理費が大幅減少したことで経費回収率が上昇し、汚水処理原価が減少したものと考えられる。　　　　　　　　　　　　　　　　　　　⑧人口減少や高齢世帯が多いといった要因などにより接続率が類似団体より低いため水洗化率は低い数値を推移していると考えられる。　　　　　　　　　　　　　　　　　　　</t>
    <rPh sb="1" eb="3">
      <t>ヘイセイ</t>
    </rPh>
    <rPh sb="5" eb="7">
      <t>ネンド</t>
    </rPh>
    <rPh sb="8" eb="10">
      <t>ハッセイ</t>
    </rPh>
    <rPh sb="12" eb="13">
      <t>ホウ</t>
    </rPh>
    <rPh sb="13" eb="14">
      <t>テキ</t>
    </rPh>
    <rPh sb="14" eb="15">
      <t>カ</t>
    </rPh>
    <rPh sb="16" eb="17">
      <t>ム</t>
    </rPh>
    <rPh sb="19" eb="21">
      <t>イタク</t>
    </rPh>
    <rPh sb="21" eb="22">
      <t>トウ</t>
    </rPh>
    <rPh sb="23" eb="25">
      <t>カンリョウ</t>
    </rPh>
    <rPh sb="30" eb="32">
      <t>ウチキ</t>
    </rPh>
    <rPh sb="32" eb="34">
      <t>ケッサン</t>
    </rPh>
    <rPh sb="37" eb="39">
      <t>エイキョウ</t>
    </rPh>
    <rPh sb="43" eb="45">
      <t>シュウエキ</t>
    </rPh>
    <rPh sb="45" eb="46">
      <t>テキ</t>
    </rPh>
    <rPh sb="46" eb="48">
      <t>シュウシ</t>
    </rPh>
    <rPh sb="48" eb="50">
      <t>ヒリツ</t>
    </rPh>
    <rPh sb="51" eb="53">
      <t>オオハバ</t>
    </rPh>
    <rPh sb="54" eb="56">
      <t>ジョウショウ</t>
    </rPh>
    <rPh sb="59" eb="60">
      <t>カンガ</t>
    </rPh>
    <rPh sb="153" eb="155">
      <t>ブンリュウ</t>
    </rPh>
    <rPh sb="155" eb="156">
      <t>シキ</t>
    </rPh>
    <rPh sb="157" eb="158">
      <t>ヨウ</t>
    </rPh>
    <rPh sb="160" eb="162">
      <t>ケイヒ</t>
    </rPh>
    <rPh sb="163" eb="165">
      <t>サンテイ</t>
    </rPh>
    <rPh sb="165" eb="167">
      <t>ホウホウ</t>
    </rPh>
    <rPh sb="168" eb="170">
      <t>ミナオ</t>
    </rPh>
    <rPh sb="175" eb="177">
      <t>オスイ</t>
    </rPh>
    <rPh sb="177" eb="179">
      <t>ショリ</t>
    </rPh>
    <rPh sb="179" eb="180">
      <t>ヒ</t>
    </rPh>
    <rPh sb="181" eb="183">
      <t>オオハバ</t>
    </rPh>
    <rPh sb="183" eb="185">
      <t>ゲンショウ</t>
    </rPh>
    <rPh sb="190" eb="192">
      <t>ケイヒ</t>
    </rPh>
    <rPh sb="192" eb="194">
      <t>カイシュウ</t>
    </rPh>
    <rPh sb="194" eb="195">
      <t>リツ</t>
    </rPh>
    <rPh sb="196" eb="198">
      <t>ジョウショウ</t>
    </rPh>
    <rPh sb="200" eb="202">
      <t>オスイ</t>
    </rPh>
    <rPh sb="202" eb="204">
      <t>ショリ</t>
    </rPh>
    <rPh sb="204" eb="206">
      <t>ゲンカ</t>
    </rPh>
    <rPh sb="207" eb="209">
      <t>ゲンショウ</t>
    </rPh>
    <rPh sb="214" eb="215">
      <t>カンガ</t>
    </rPh>
    <rPh sb="240" eb="242">
      <t>ジンコウ</t>
    </rPh>
    <rPh sb="242" eb="244">
      <t>ゲンショウ</t>
    </rPh>
    <rPh sb="245" eb="247">
      <t>コウレイ</t>
    </rPh>
    <rPh sb="247" eb="249">
      <t>セタイ</t>
    </rPh>
    <rPh sb="250" eb="251">
      <t>オオ</t>
    </rPh>
    <rPh sb="256" eb="258">
      <t>ヨウイン</t>
    </rPh>
    <rPh sb="263" eb="265">
      <t>セツゾク</t>
    </rPh>
    <rPh sb="265" eb="266">
      <t>リツ</t>
    </rPh>
    <rPh sb="267" eb="269">
      <t>ルイジ</t>
    </rPh>
    <rPh sb="269" eb="271">
      <t>ダンタイ</t>
    </rPh>
    <rPh sb="273" eb="274">
      <t>ヒク</t>
    </rPh>
    <rPh sb="277" eb="280">
      <t>スイセンカ</t>
    </rPh>
    <rPh sb="280" eb="281">
      <t>リツ</t>
    </rPh>
    <rPh sb="282" eb="283">
      <t>ヒク</t>
    </rPh>
    <rPh sb="284" eb="286">
      <t>スウチ</t>
    </rPh>
    <rPh sb="287" eb="289">
      <t>スイイ</t>
    </rPh>
    <rPh sb="294" eb="295">
      <t>カンガ</t>
    </rPh>
    <phoneticPr fontId="15"/>
  </si>
  <si>
    <t>4つの処理区を有しており、古い施設では供用開始から26年が経過しており、大規模な改修工事費を抑制するため、順番に長寿命化対策等を実施しているが、管渠については法定耐用年数に達するまでにまだ期間がある。</t>
    <rPh sb="3" eb="5">
      <t>ショリ</t>
    </rPh>
    <rPh sb="5" eb="6">
      <t>ク</t>
    </rPh>
    <rPh sb="7" eb="8">
      <t>ユウ</t>
    </rPh>
    <rPh sb="13" eb="14">
      <t>フル</t>
    </rPh>
    <rPh sb="15" eb="17">
      <t>シセツ</t>
    </rPh>
    <rPh sb="19" eb="21">
      <t>キョウヨウ</t>
    </rPh>
    <rPh sb="21" eb="23">
      <t>カイシ</t>
    </rPh>
    <rPh sb="27" eb="28">
      <t>ネン</t>
    </rPh>
    <rPh sb="29" eb="31">
      <t>ケイカ</t>
    </rPh>
    <rPh sb="36" eb="39">
      <t>ダイキボ</t>
    </rPh>
    <rPh sb="40" eb="42">
      <t>カイシュウ</t>
    </rPh>
    <rPh sb="42" eb="44">
      <t>コウジ</t>
    </rPh>
    <rPh sb="44" eb="45">
      <t>ヒ</t>
    </rPh>
    <rPh sb="53" eb="55">
      <t>ジュンバン</t>
    </rPh>
    <phoneticPr fontId="15"/>
  </si>
  <si>
    <t>施設が新しく設備投資に要した企業債償還額の影響や、下水道接続率が低いことによる使用料収入の不足によって、収益的収支比率及び経費回収率ともに100％を大幅に下回っていると考えられる。今後は接続率を増やすため、従来の助成制度などを活用した加入促進策を図ることや、経営状況を考慮しながら料金の適正化に向けた検討を実施し、安定した収入の確保に取り組む必要がある。また、現在実施している長寿命化対策に引き続き取り組み、大規模な改修工事費の抑制を図る必要がある。</t>
    <rPh sb="0" eb="2">
      <t>シセツ</t>
    </rPh>
    <rPh sb="6" eb="8">
      <t>セツビ</t>
    </rPh>
    <rPh sb="8" eb="10">
      <t>トウシ</t>
    </rPh>
    <rPh sb="11" eb="12">
      <t>ヨウ</t>
    </rPh>
    <rPh sb="14" eb="16">
      <t>キギョウ</t>
    </rPh>
    <rPh sb="16" eb="17">
      <t>サイ</t>
    </rPh>
    <rPh sb="17" eb="19">
      <t>ショウカン</t>
    </rPh>
    <rPh sb="19" eb="20">
      <t>ガク</t>
    </rPh>
    <rPh sb="21" eb="23">
      <t>エイキョウ</t>
    </rPh>
    <rPh sb="25" eb="28">
      <t>ゲスイドウ</t>
    </rPh>
    <rPh sb="28" eb="30">
      <t>セツゾク</t>
    </rPh>
    <rPh sb="30" eb="31">
      <t>リツ</t>
    </rPh>
    <rPh sb="32" eb="33">
      <t>ヒク</t>
    </rPh>
    <rPh sb="39" eb="42">
      <t>シヨウリョウ</t>
    </rPh>
    <rPh sb="42" eb="44">
      <t>シュウニュウ</t>
    </rPh>
    <rPh sb="45" eb="47">
      <t>フソク</t>
    </rPh>
    <rPh sb="52" eb="55">
      <t>シュウエキテキ</t>
    </rPh>
    <rPh sb="55" eb="57">
      <t>シュウシ</t>
    </rPh>
    <rPh sb="57" eb="59">
      <t>ヒリツ</t>
    </rPh>
    <rPh sb="59" eb="60">
      <t>オヨ</t>
    </rPh>
    <rPh sb="61" eb="63">
      <t>ケイヒ</t>
    </rPh>
    <rPh sb="63" eb="65">
      <t>カイシュウ</t>
    </rPh>
    <rPh sb="65" eb="66">
      <t>リツ</t>
    </rPh>
    <rPh sb="74" eb="76">
      <t>オオハバ</t>
    </rPh>
    <rPh sb="77" eb="79">
      <t>シタマワ</t>
    </rPh>
    <rPh sb="84" eb="85">
      <t>カンガ</t>
    </rPh>
    <rPh sb="90" eb="92">
      <t>コンゴ</t>
    </rPh>
    <rPh sb="93" eb="95">
      <t>セツゾク</t>
    </rPh>
    <rPh sb="95" eb="96">
      <t>リツ</t>
    </rPh>
    <rPh sb="97" eb="98">
      <t>フ</t>
    </rPh>
    <rPh sb="103" eb="105">
      <t>ジュウライ</t>
    </rPh>
    <rPh sb="106" eb="108">
      <t>ジョセイ</t>
    </rPh>
    <rPh sb="108" eb="110">
      <t>セイド</t>
    </rPh>
    <rPh sb="113" eb="115">
      <t>カツヨウ</t>
    </rPh>
    <rPh sb="117" eb="119">
      <t>カニュウ</t>
    </rPh>
    <rPh sb="119" eb="122">
      <t>ソクシンサク</t>
    </rPh>
    <rPh sb="123" eb="124">
      <t>ハカ</t>
    </rPh>
    <rPh sb="129" eb="131">
      <t>ケイエイ</t>
    </rPh>
    <rPh sb="131" eb="133">
      <t>ジョウキョウ</t>
    </rPh>
    <rPh sb="134" eb="136">
      <t>コウリョ</t>
    </rPh>
    <rPh sb="140" eb="142">
      <t>リョウキン</t>
    </rPh>
    <rPh sb="143" eb="146">
      <t>テキセイカ</t>
    </rPh>
    <rPh sb="147" eb="148">
      <t>ム</t>
    </rPh>
    <rPh sb="150" eb="152">
      <t>ケントウ</t>
    </rPh>
    <rPh sb="153" eb="155">
      <t>ジッシ</t>
    </rPh>
    <rPh sb="157" eb="159">
      <t>アンテイ</t>
    </rPh>
    <rPh sb="161" eb="163">
      <t>シュウニュウ</t>
    </rPh>
    <rPh sb="164" eb="166">
      <t>カクホ</t>
    </rPh>
    <rPh sb="167" eb="168">
      <t>ト</t>
    </rPh>
    <rPh sb="169" eb="170">
      <t>ク</t>
    </rPh>
    <rPh sb="171" eb="173">
      <t>ヒツヨウ</t>
    </rPh>
    <rPh sb="180" eb="182">
      <t>ゲンザイ</t>
    </rPh>
    <rPh sb="182" eb="184">
      <t>ジッシ</t>
    </rPh>
    <rPh sb="188" eb="189">
      <t>チョウ</t>
    </rPh>
    <rPh sb="189" eb="192">
      <t>ジュミョウカ</t>
    </rPh>
    <rPh sb="192" eb="194">
      <t>タイサク</t>
    </rPh>
    <rPh sb="195" eb="196">
      <t>ヒ</t>
    </rPh>
    <rPh sb="197" eb="198">
      <t>ツヅ</t>
    </rPh>
    <rPh sb="199" eb="200">
      <t>ト</t>
    </rPh>
    <rPh sb="201" eb="202">
      <t>ク</t>
    </rPh>
    <rPh sb="204" eb="207">
      <t>ダイキボ</t>
    </rPh>
    <rPh sb="208" eb="210">
      <t>カイシュウ</t>
    </rPh>
    <rPh sb="210" eb="212">
      <t>コウジ</t>
    </rPh>
    <rPh sb="212" eb="213">
      <t>ヒ</t>
    </rPh>
    <rPh sb="214" eb="216">
      <t>ヨクセイ</t>
    </rPh>
    <rPh sb="217" eb="218">
      <t>ハカ</t>
    </rPh>
    <rPh sb="219" eb="22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</si>
</sst>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841-4CB3-9958-AF842F3B29DA}"/>
            </c:ext>
          </c:extLst>
        </c:ser>
        <c:dLbls>
          <c:showLegendKey val="0"/>
          <c:showVal val="0"/>
          <c:showCatName val="0"/>
          <c:showSerName val="0"/>
          <c:showPercent val="0"/>
          <c:showBubbleSize val="0"/>
        </c:dLbls>
        <c:gapWidth val="150"/>
        <c:axId val="68333568"/>
        <c:axId val="6833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841-4CB3-9958-AF842F3B29DA}"/>
            </c:ext>
          </c:extLst>
        </c:ser>
        <c:dLbls>
          <c:showLegendKey val="0"/>
          <c:showVal val="0"/>
          <c:showCatName val="0"/>
          <c:showSerName val="0"/>
          <c:showPercent val="0"/>
          <c:showBubbleSize val="0"/>
        </c:dLbls>
        <c:marker val="1"/>
        <c:smooth val="0"/>
        <c:axId val="68333568"/>
        <c:axId val="68335488"/>
      </c:lineChart>
      <c:dateAx>
        <c:axId val="68333568"/>
        <c:scaling>
          <c:orientation val="minMax"/>
        </c:scaling>
        <c:delete val="1"/>
        <c:axPos val="b"/>
        <c:numFmt formatCode="ge" sourceLinked="1"/>
        <c:majorTickMark val="none"/>
        <c:minorTickMark val="none"/>
        <c:tickLblPos val="none"/>
        <c:crossAx val="68335488"/>
        <c:crosses val="autoZero"/>
        <c:auto val="1"/>
        <c:lblOffset val="100"/>
        <c:baseTimeUnit val="years"/>
      </c:dateAx>
      <c:valAx>
        <c:axId val="6833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3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42.77</c:v>
                </c:pt>
                <c:pt idx="1">
                  <c:v>41.91</c:v>
                </c:pt>
                <c:pt idx="2">
                  <c:v>40.46</c:v>
                </c:pt>
                <c:pt idx="3">
                  <c:v>39.880000000000003</c:v>
                </c:pt>
                <c:pt idx="4">
                  <c:v>34.39</c:v>
                </c:pt>
              </c:numCache>
            </c:numRef>
          </c:val>
          <c:extLst xmlns:c16r2="http://schemas.microsoft.com/office/drawing/2015/06/chart">
            <c:ext xmlns:c16="http://schemas.microsoft.com/office/drawing/2014/chart" uri="{C3380CC4-5D6E-409C-BE32-E72D297353CC}">
              <c16:uniqueId val="{00000000-9E73-48DC-8265-B98229D9ACEC}"/>
            </c:ext>
          </c:extLst>
        </c:ser>
        <c:dLbls>
          <c:showLegendKey val="0"/>
          <c:showVal val="0"/>
          <c:showCatName val="0"/>
          <c:showSerName val="0"/>
          <c:showPercent val="0"/>
          <c:showBubbleSize val="0"/>
        </c:dLbls>
        <c:gapWidth val="150"/>
        <c:axId val="94559616"/>
        <c:axId val="9456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9E73-48DC-8265-B98229D9ACEC}"/>
            </c:ext>
          </c:extLst>
        </c:ser>
        <c:dLbls>
          <c:showLegendKey val="0"/>
          <c:showVal val="0"/>
          <c:showCatName val="0"/>
          <c:showSerName val="0"/>
          <c:showPercent val="0"/>
          <c:showBubbleSize val="0"/>
        </c:dLbls>
        <c:marker val="1"/>
        <c:smooth val="0"/>
        <c:axId val="94559616"/>
        <c:axId val="94569984"/>
      </c:lineChart>
      <c:dateAx>
        <c:axId val="94559616"/>
        <c:scaling>
          <c:orientation val="minMax"/>
        </c:scaling>
        <c:delete val="1"/>
        <c:axPos val="b"/>
        <c:numFmt formatCode="ge" sourceLinked="1"/>
        <c:majorTickMark val="none"/>
        <c:minorTickMark val="none"/>
        <c:tickLblPos val="none"/>
        <c:crossAx val="94569984"/>
        <c:crosses val="autoZero"/>
        <c:auto val="1"/>
        <c:lblOffset val="100"/>
        <c:baseTimeUnit val="years"/>
      </c:dateAx>
      <c:valAx>
        <c:axId val="945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72.459999999999994</c:v>
                </c:pt>
                <c:pt idx="1">
                  <c:v>74.959999999999994</c:v>
                </c:pt>
                <c:pt idx="2">
                  <c:v>77.459999999999994</c:v>
                </c:pt>
                <c:pt idx="3">
                  <c:v>79.819999999999993</c:v>
                </c:pt>
                <c:pt idx="4">
                  <c:v>79.709999999999994</c:v>
                </c:pt>
              </c:numCache>
            </c:numRef>
          </c:val>
          <c:extLst xmlns:c16r2="http://schemas.microsoft.com/office/drawing/2015/06/chart">
            <c:ext xmlns:c16="http://schemas.microsoft.com/office/drawing/2014/chart" uri="{C3380CC4-5D6E-409C-BE32-E72D297353CC}">
              <c16:uniqueId val="{00000000-6A24-4E20-B889-12931DA6EC3C}"/>
            </c:ext>
          </c:extLst>
        </c:ser>
        <c:dLbls>
          <c:showLegendKey val="0"/>
          <c:showVal val="0"/>
          <c:showCatName val="0"/>
          <c:showSerName val="0"/>
          <c:showPercent val="0"/>
          <c:showBubbleSize val="0"/>
        </c:dLbls>
        <c:gapWidth val="150"/>
        <c:axId val="94609408"/>
        <c:axId val="9461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6A24-4E20-B889-12931DA6EC3C}"/>
            </c:ext>
          </c:extLst>
        </c:ser>
        <c:dLbls>
          <c:showLegendKey val="0"/>
          <c:showVal val="0"/>
          <c:showCatName val="0"/>
          <c:showSerName val="0"/>
          <c:showPercent val="0"/>
          <c:showBubbleSize val="0"/>
        </c:dLbls>
        <c:marker val="1"/>
        <c:smooth val="0"/>
        <c:axId val="94609408"/>
        <c:axId val="94611328"/>
      </c:lineChart>
      <c:dateAx>
        <c:axId val="94609408"/>
        <c:scaling>
          <c:orientation val="minMax"/>
        </c:scaling>
        <c:delete val="1"/>
        <c:axPos val="b"/>
        <c:numFmt formatCode="ge" sourceLinked="1"/>
        <c:majorTickMark val="none"/>
        <c:minorTickMark val="none"/>
        <c:tickLblPos val="none"/>
        <c:crossAx val="94611328"/>
        <c:crosses val="autoZero"/>
        <c:auto val="1"/>
        <c:lblOffset val="100"/>
        <c:baseTimeUnit val="years"/>
      </c:dateAx>
      <c:valAx>
        <c:axId val="9461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0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69.12</c:v>
                </c:pt>
                <c:pt idx="1">
                  <c:v>69.5</c:v>
                </c:pt>
                <c:pt idx="2">
                  <c:v>69.349999999999994</c:v>
                </c:pt>
                <c:pt idx="3">
                  <c:v>65.239999999999995</c:v>
                </c:pt>
                <c:pt idx="4">
                  <c:v>71.16</c:v>
                </c:pt>
              </c:numCache>
            </c:numRef>
          </c:val>
          <c:extLst xmlns:c16r2="http://schemas.microsoft.com/office/drawing/2015/06/chart">
            <c:ext xmlns:c16="http://schemas.microsoft.com/office/drawing/2014/chart" uri="{C3380CC4-5D6E-409C-BE32-E72D297353CC}">
              <c16:uniqueId val="{00000000-D84C-4E3C-AEB1-622C66A5B398}"/>
            </c:ext>
          </c:extLst>
        </c:ser>
        <c:dLbls>
          <c:showLegendKey val="0"/>
          <c:showVal val="0"/>
          <c:showCatName val="0"/>
          <c:showSerName val="0"/>
          <c:showPercent val="0"/>
          <c:showBubbleSize val="0"/>
        </c:dLbls>
        <c:gapWidth val="150"/>
        <c:axId val="94200192"/>
        <c:axId val="9420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4C-4E3C-AEB1-622C66A5B398}"/>
            </c:ext>
          </c:extLst>
        </c:ser>
        <c:dLbls>
          <c:showLegendKey val="0"/>
          <c:showVal val="0"/>
          <c:showCatName val="0"/>
          <c:showSerName val="0"/>
          <c:showPercent val="0"/>
          <c:showBubbleSize val="0"/>
        </c:dLbls>
        <c:marker val="1"/>
        <c:smooth val="0"/>
        <c:axId val="94200192"/>
        <c:axId val="94202112"/>
      </c:lineChart>
      <c:dateAx>
        <c:axId val="94200192"/>
        <c:scaling>
          <c:orientation val="minMax"/>
        </c:scaling>
        <c:delete val="1"/>
        <c:axPos val="b"/>
        <c:numFmt formatCode="ge" sourceLinked="1"/>
        <c:majorTickMark val="none"/>
        <c:minorTickMark val="none"/>
        <c:tickLblPos val="none"/>
        <c:crossAx val="94202112"/>
        <c:crosses val="autoZero"/>
        <c:auto val="1"/>
        <c:lblOffset val="100"/>
        <c:baseTimeUnit val="years"/>
      </c:dateAx>
      <c:valAx>
        <c:axId val="942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0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87-4D95-9780-EB14DBF120DC}"/>
            </c:ext>
          </c:extLst>
        </c:ser>
        <c:dLbls>
          <c:showLegendKey val="0"/>
          <c:showVal val="0"/>
          <c:showCatName val="0"/>
          <c:showSerName val="0"/>
          <c:showPercent val="0"/>
          <c:showBubbleSize val="0"/>
        </c:dLbls>
        <c:gapWidth val="150"/>
        <c:axId val="94221056"/>
        <c:axId val="942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87-4D95-9780-EB14DBF120DC}"/>
            </c:ext>
          </c:extLst>
        </c:ser>
        <c:dLbls>
          <c:showLegendKey val="0"/>
          <c:showVal val="0"/>
          <c:showCatName val="0"/>
          <c:showSerName val="0"/>
          <c:showPercent val="0"/>
          <c:showBubbleSize val="0"/>
        </c:dLbls>
        <c:marker val="1"/>
        <c:smooth val="0"/>
        <c:axId val="94221056"/>
        <c:axId val="94222976"/>
      </c:lineChart>
      <c:dateAx>
        <c:axId val="94221056"/>
        <c:scaling>
          <c:orientation val="minMax"/>
        </c:scaling>
        <c:delete val="1"/>
        <c:axPos val="b"/>
        <c:numFmt formatCode="ge" sourceLinked="1"/>
        <c:majorTickMark val="none"/>
        <c:minorTickMark val="none"/>
        <c:tickLblPos val="none"/>
        <c:crossAx val="94222976"/>
        <c:crosses val="autoZero"/>
        <c:auto val="1"/>
        <c:lblOffset val="100"/>
        <c:baseTimeUnit val="years"/>
      </c:dateAx>
      <c:valAx>
        <c:axId val="942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4E-4B52-A8B2-863DE2C13EC2}"/>
            </c:ext>
          </c:extLst>
        </c:ser>
        <c:dLbls>
          <c:showLegendKey val="0"/>
          <c:showVal val="0"/>
          <c:showCatName val="0"/>
          <c:showSerName val="0"/>
          <c:showPercent val="0"/>
          <c:showBubbleSize val="0"/>
        </c:dLbls>
        <c:gapWidth val="150"/>
        <c:axId val="94268032"/>
        <c:axId val="942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4E-4B52-A8B2-863DE2C13EC2}"/>
            </c:ext>
          </c:extLst>
        </c:ser>
        <c:dLbls>
          <c:showLegendKey val="0"/>
          <c:showVal val="0"/>
          <c:showCatName val="0"/>
          <c:showSerName val="0"/>
          <c:showPercent val="0"/>
          <c:showBubbleSize val="0"/>
        </c:dLbls>
        <c:marker val="1"/>
        <c:smooth val="0"/>
        <c:axId val="94268032"/>
        <c:axId val="94282496"/>
      </c:lineChart>
      <c:dateAx>
        <c:axId val="94268032"/>
        <c:scaling>
          <c:orientation val="minMax"/>
        </c:scaling>
        <c:delete val="1"/>
        <c:axPos val="b"/>
        <c:numFmt formatCode="ge" sourceLinked="1"/>
        <c:majorTickMark val="none"/>
        <c:minorTickMark val="none"/>
        <c:tickLblPos val="none"/>
        <c:crossAx val="94282496"/>
        <c:crosses val="autoZero"/>
        <c:auto val="1"/>
        <c:lblOffset val="100"/>
        <c:baseTimeUnit val="years"/>
      </c:dateAx>
      <c:valAx>
        <c:axId val="942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37-4374-B859-8BBB01E65FD4}"/>
            </c:ext>
          </c:extLst>
        </c:ser>
        <c:dLbls>
          <c:showLegendKey val="0"/>
          <c:showVal val="0"/>
          <c:showCatName val="0"/>
          <c:showSerName val="0"/>
          <c:showPercent val="0"/>
          <c:showBubbleSize val="0"/>
        </c:dLbls>
        <c:gapWidth val="150"/>
        <c:axId val="94310400"/>
        <c:axId val="943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37-4374-B859-8BBB01E65FD4}"/>
            </c:ext>
          </c:extLst>
        </c:ser>
        <c:dLbls>
          <c:showLegendKey val="0"/>
          <c:showVal val="0"/>
          <c:showCatName val="0"/>
          <c:showSerName val="0"/>
          <c:showPercent val="0"/>
          <c:showBubbleSize val="0"/>
        </c:dLbls>
        <c:marker val="1"/>
        <c:smooth val="0"/>
        <c:axId val="94310400"/>
        <c:axId val="94312320"/>
      </c:lineChart>
      <c:dateAx>
        <c:axId val="94310400"/>
        <c:scaling>
          <c:orientation val="minMax"/>
        </c:scaling>
        <c:delete val="1"/>
        <c:axPos val="b"/>
        <c:numFmt formatCode="ge" sourceLinked="1"/>
        <c:majorTickMark val="none"/>
        <c:minorTickMark val="none"/>
        <c:tickLblPos val="none"/>
        <c:crossAx val="94312320"/>
        <c:crosses val="autoZero"/>
        <c:auto val="1"/>
        <c:lblOffset val="100"/>
        <c:baseTimeUnit val="years"/>
      </c:dateAx>
      <c:valAx>
        <c:axId val="943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B0-4109-AFB9-60E78F496D79}"/>
            </c:ext>
          </c:extLst>
        </c:ser>
        <c:dLbls>
          <c:showLegendKey val="0"/>
          <c:showVal val="0"/>
          <c:showCatName val="0"/>
          <c:showSerName val="0"/>
          <c:showPercent val="0"/>
          <c:showBubbleSize val="0"/>
        </c:dLbls>
        <c:gapWidth val="150"/>
        <c:axId val="94347648"/>
        <c:axId val="943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B0-4109-AFB9-60E78F496D79}"/>
            </c:ext>
          </c:extLst>
        </c:ser>
        <c:dLbls>
          <c:showLegendKey val="0"/>
          <c:showVal val="0"/>
          <c:showCatName val="0"/>
          <c:showSerName val="0"/>
          <c:showPercent val="0"/>
          <c:showBubbleSize val="0"/>
        </c:dLbls>
        <c:marker val="1"/>
        <c:smooth val="0"/>
        <c:axId val="94347648"/>
        <c:axId val="94349568"/>
      </c:lineChart>
      <c:dateAx>
        <c:axId val="94347648"/>
        <c:scaling>
          <c:orientation val="minMax"/>
        </c:scaling>
        <c:delete val="1"/>
        <c:axPos val="b"/>
        <c:numFmt formatCode="ge" sourceLinked="1"/>
        <c:majorTickMark val="none"/>
        <c:minorTickMark val="none"/>
        <c:tickLblPos val="none"/>
        <c:crossAx val="94349568"/>
        <c:crosses val="autoZero"/>
        <c:auto val="1"/>
        <c:lblOffset val="100"/>
        <c:baseTimeUnit val="years"/>
      </c:dateAx>
      <c:valAx>
        <c:axId val="943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3924.76</c:v>
                </c:pt>
                <c:pt idx="1">
                  <c:v>4177.5</c:v>
                </c:pt>
                <c:pt idx="2">
                  <c:v>4233.51</c:v>
                </c:pt>
                <c:pt idx="3">
                  <c:v>1284.1500000000001</c:v>
                </c:pt>
                <c:pt idx="4">
                  <c:v>1783.6</c:v>
                </c:pt>
              </c:numCache>
            </c:numRef>
          </c:val>
          <c:extLst xmlns:c16r2="http://schemas.microsoft.com/office/drawing/2015/06/chart">
            <c:ext xmlns:c16="http://schemas.microsoft.com/office/drawing/2014/chart" uri="{C3380CC4-5D6E-409C-BE32-E72D297353CC}">
              <c16:uniqueId val="{00000000-7E03-4817-A3E8-E96351E2D819}"/>
            </c:ext>
          </c:extLst>
        </c:ser>
        <c:dLbls>
          <c:showLegendKey val="0"/>
          <c:showVal val="0"/>
          <c:showCatName val="0"/>
          <c:showSerName val="0"/>
          <c:showPercent val="0"/>
          <c:showBubbleSize val="0"/>
        </c:dLbls>
        <c:gapWidth val="150"/>
        <c:axId val="94454144"/>
        <c:axId val="9445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7E03-4817-A3E8-E96351E2D819}"/>
            </c:ext>
          </c:extLst>
        </c:ser>
        <c:dLbls>
          <c:showLegendKey val="0"/>
          <c:showVal val="0"/>
          <c:showCatName val="0"/>
          <c:showSerName val="0"/>
          <c:showPercent val="0"/>
          <c:showBubbleSize val="0"/>
        </c:dLbls>
        <c:marker val="1"/>
        <c:smooth val="0"/>
        <c:axId val="94454144"/>
        <c:axId val="94456064"/>
      </c:lineChart>
      <c:dateAx>
        <c:axId val="94454144"/>
        <c:scaling>
          <c:orientation val="minMax"/>
        </c:scaling>
        <c:delete val="1"/>
        <c:axPos val="b"/>
        <c:numFmt formatCode="ge" sourceLinked="1"/>
        <c:majorTickMark val="none"/>
        <c:minorTickMark val="none"/>
        <c:tickLblPos val="none"/>
        <c:crossAx val="94456064"/>
        <c:crosses val="autoZero"/>
        <c:auto val="1"/>
        <c:lblOffset val="100"/>
        <c:baseTimeUnit val="years"/>
      </c:dateAx>
      <c:valAx>
        <c:axId val="9445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35.299999999999997</c:v>
                </c:pt>
                <c:pt idx="1">
                  <c:v>30.36</c:v>
                </c:pt>
                <c:pt idx="2">
                  <c:v>29.86</c:v>
                </c:pt>
                <c:pt idx="3">
                  <c:v>36.56</c:v>
                </c:pt>
                <c:pt idx="4">
                  <c:v>56.22</c:v>
                </c:pt>
              </c:numCache>
            </c:numRef>
          </c:val>
          <c:extLst xmlns:c16r2="http://schemas.microsoft.com/office/drawing/2015/06/chart">
            <c:ext xmlns:c16="http://schemas.microsoft.com/office/drawing/2014/chart" uri="{C3380CC4-5D6E-409C-BE32-E72D297353CC}">
              <c16:uniqueId val="{00000000-97F4-4DCA-B146-518E76F576B4}"/>
            </c:ext>
          </c:extLst>
        </c:ser>
        <c:dLbls>
          <c:showLegendKey val="0"/>
          <c:showVal val="0"/>
          <c:showCatName val="0"/>
          <c:showSerName val="0"/>
          <c:showPercent val="0"/>
          <c:showBubbleSize val="0"/>
        </c:dLbls>
        <c:gapWidth val="150"/>
        <c:axId val="94469120"/>
        <c:axId val="9449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7F4-4DCA-B146-518E76F576B4}"/>
            </c:ext>
          </c:extLst>
        </c:ser>
        <c:dLbls>
          <c:showLegendKey val="0"/>
          <c:showVal val="0"/>
          <c:showCatName val="0"/>
          <c:showSerName val="0"/>
          <c:showPercent val="0"/>
          <c:showBubbleSize val="0"/>
        </c:dLbls>
        <c:marker val="1"/>
        <c:smooth val="0"/>
        <c:axId val="94469120"/>
        <c:axId val="94499968"/>
      </c:lineChart>
      <c:dateAx>
        <c:axId val="94469120"/>
        <c:scaling>
          <c:orientation val="minMax"/>
        </c:scaling>
        <c:delete val="1"/>
        <c:axPos val="b"/>
        <c:numFmt formatCode="ge" sourceLinked="1"/>
        <c:majorTickMark val="none"/>
        <c:minorTickMark val="none"/>
        <c:tickLblPos val="none"/>
        <c:crossAx val="94499968"/>
        <c:crosses val="autoZero"/>
        <c:auto val="1"/>
        <c:lblOffset val="100"/>
        <c:baseTimeUnit val="years"/>
      </c:dateAx>
      <c:valAx>
        <c:axId val="94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580</c:v>
                </c:pt>
                <c:pt idx="1">
                  <c:v>625.35</c:v>
                </c:pt>
                <c:pt idx="2">
                  <c:v>631.57000000000005</c:v>
                </c:pt>
                <c:pt idx="3">
                  <c:v>523.9</c:v>
                </c:pt>
                <c:pt idx="4">
                  <c:v>336.37</c:v>
                </c:pt>
              </c:numCache>
            </c:numRef>
          </c:val>
          <c:extLst xmlns:c16r2="http://schemas.microsoft.com/office/drawing/2015/06/chart">
            <c:ext xmlns:c16="http://schemas.microsoft.com/office/drawing/2014/chart" uri="{C3380CC4-5D6E-409C-BE32-E72D297353CC}">
              <c16:uniqueId val="{00000000-F714-4EA2-8726-E544CDDA602C}"/>
            </c:ext>
          </c:extLst>
        </c:ser>
        <c:dLbls>
          <c:showLegendKey val="0"/>
          <c:showVal val="0"/>
          <c:showCatName val="0"/>
          <c:showSerName val="0"/>
          <c:showPercent val="0"/>
          <c:showBubbleSize val="0"/>
        </c:dLbls>
        <c:gapWidth val="150"/>
        <c:axId val="94518272"/>
        <c:axId val="945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714-4EA2-8726-E544CDDA602C}"/>
            </c:ext>
          </c:extLst>
        </c:ser>
        <c:dLbls>
          <c:showLegendKey val="0"/>
          <c:showVal val="0"/>
          <c:showCatName val="0"/>
          <c:showSerName val="0"/>
          <c:showPercent val="0"/>
          <c:showBubbleSize val="0"/>
        </c:dLbls>
        <c:marker val="1"/>
        <c:smooth val="0"/>
        <c:axId val="94518272"/>
        <c:axId val="94524544"/>
      </c:lineChart>
      <c:dateAx>
        <c:axId val="94518272"/>
        <c:scaling>
          <c:orientation val="minMax"/>
        </c:scaling>
        <c:delete val="1"/>
        <c:axPos val="b"/>
        <c:numFmt formatCode="ge" sourceLinked="1"/>
        <c:majorTickMark val="none"/>
        <c:minorTickMark val="none"/>
        <c:tickLblPos val="none"/>
        <c:crossAx val="94524544"/>
        <c:crosses val="autoZero"/>
        <c:auto val="1"/>
        <c:lblOffset val="100"/>
        <c:baseTimeUnit val="years"/>
      </c:dateAx>
      <c:valAx>
        <c:axId val="945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石川県　輪島市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27757</v>
      </c>
      <c r="AM8" s="66"/>
      <c r="AN8" s="66"/>
      <c r="AO8" s="66"/>
      <c r="AP8" s="66"/>
      <c r="AQ8" s="66"/>
      <c r="AR8" s="66"/>
      <c r="AS8" s="66"/>
      <c r="AT8" s="65">
        <f>データ!T6</f>
        <v>426.32</v>
      </c>
      <c r="AU8" s="65"/>
      <c r="AV8" s="65"/>
      <c r="AW8" s="65"/>
      <c r="AX8" s="65"/>
      <c r="AY8" s="65"/>
      <c r="AZ8" s="65"/>
      <c r="BA8" s="65"/>
      <c r="BB8" s="65">
        <f>データ!U6</f>
        <v>65.11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2.02</v>
      </c>
      <c r="Q10" s="65"/>
      <c r="R10" s="65"/>
      <c r="S10" s="65"/>
      <c r="T10" s="65"/>
      <c r="U10" s="65"/>
      <c r="V10" s="65"/>
      <c r="W10" s="65">
        <f>データ!Q6</f>
        <v>74.739999999999995</v>
      </c>
      <c r="X10" s="65"/>
      <c r="Y10" s="65"/>
      <c r="Z10" s="65"/>
      <c r="AA10" s="65"/>
      <c r="AB10" s="65"/>
      <c r="AC10" s="65"/>
      <c r="AD10" s="66">
        <f>データ!R6</f>
        <v>3380</v>
      </c>
      <c r="AE10" s="66"/>
      <c r="AF10" s="66"/>
      <c r="AG10" s="66"/>
      <c r="AH10" s="66"/>
      <c r="AI10" s="66"/>
      <c r="AJ10" s="66"/>
      <c r="AK10" s="2"/>
      <c r="AL10" s="66">
        <f>データ!V6</f>
        <v>552</v>
      </c>
      <c r="AM10" s="66"/>
      <c r="AN10" s="66"/>
      <c r="AO10" s="66"/>
      <c r="AP10" s="66"/>
      <c r="AQ10" s="66"/>
      <c r="AR10" s="66"/>
      <c r="AS10" s="66"/>
      <c r="AT10" s="65">
        <f>データ!W6</f>
        <v>1</v>
      </c>
      <c r="AU10" s="65"/>
      <c r="AV10" s="65"/>
      <c r="AW10" s="65"/>
      <c r="AX10" s="65"/>
      <c r="AY10" s="65"/>
      <c r="AZ10" s="65"/>
      <c r="BA10" s="65"/>
      <c r="BB10" s="65">
        <f>データ!X6</f>
        <v>552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Y/dDuq7l7JQdoidFluWrJ9bLguXpblC+mJRvFJnX07u7M6MfWdgqXyohRTmw/xoHl2/sDgoITRpQQRMu4wDjgQ==" saltValue="su8ct2lrWI86v51d+7bPr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172049</v>
      </c>
      <c r="D6" s="32">
        <f t="shared" si="3"/>
        <v>47</v>
      </c>
      <c r="E6" s="32">
        <f t="shared" si="3"/>
        <v>17</v>
      </c>
      <c r="F6" s="32">
        <f t="shared" si="3"/>
        <v>5</v>
      </c>
      <c r="G6" s="32">
        <f t="shared" si="3"/>
        <v>0</v>
      </c>
      <c r="H6" s="32" t="str">
        <f t="shared" si="3"/>
        <v>石川県　輪島市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2.02</v>
      </c>
      <c r="Q6" s="33">
        <f t="shared" si="3"/>
        <v>74.739999999999995</v>
      </c>
      <c r="R6" s="33">
        <f t="shared" si="3"/>
        <v>3380</v>
      </c>
      <c r="S6" s="33">
        <f t="shared" si="3"/>
        <v>27757</v>
      </c>
      <c r="T6" s="33">
        <f t="shared" si="3"/>
        <v>426.32</v>
      </c>
      <c r="U6" s="33">
        <f t="shared" si="3"/>
        <v>65.11</v>
      </c>
      <c r="V6" s="33">
        <f t="shared" si="3"/>
        <v>552</v>
      </c>
      <c r="W6" s="33">
        <f t="shared" si="3"/>
        <v>1</v>
      </c>
      <c r="X6" s="33">
        <f t="shared" si="3"/>
        <v>552</v>
      </c>
      <c r="Y6" s="34">
        <f>IF(Y7="",NA(),Y7)</f>
        <v>69.12</v>
      </c>
      <c r="Z6" s="34">
        <f t="shared" ref="Z6:AH6" si="4">IF(Z7="",NA(),Z7)</f>
        <v>69.5</v>
      </c>
      <c r="AA6" s="34">
        <f t="shared" si="4"/>
        <v>69.349999999999994</v>
      </c>
      <c r="AB6" s="34">
        <f t="shared" si="4"/>
        <v>65.239999999999995</v>
      </c>
      <c r="AC6" s="34">
        <f t="shared" si="4"/>
        <v>71.16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3924.76</v>
      </c>
      <c r="BG6" s="34">
        <f t="shared" ref="BG6:BO6" si="7">IF(BG7="",NA(),BG7)</f>
        <v>4177.5</v>
      </c>
      <c r="BH6" s="34">
        <f t="shared" si="7"/>
        <v>4233.51</v>
      </c>
      <c r="BI6" s="34">
        <f t="shared" si="7"/>
        <v>1284.1500000000001</v>
      </c>
      <c r="BJ6" s="34">
        <f t="shared" si="7"/>
        <v>1783.6</v>
      </c>
      <c r="BK6" s="34">
        <f t="shared" si="7"/>
        <v>1126.77</v>
      </c>
      <c r="BL6" s="34">
        <f t="shared" si="7"/>
        <v>1044.8</v>
      </c>
      <c r="BM6" s="34">
        <f t="shared" si="7"/>
        <v>1081.8</v>
      </c>
      <c r="BN6" s="34">
        <f t="shared" si="7"/>
        <v>974.93</v>
      </c>
      <c r="BO6" s="34">
        <f t="shared" si="7"/>
        <v>855.8</v>
      </c>
      <c r="BP6" s="33" t="str">
        <f>IF(BP7="","",IF(BP7="-","【-】","【"&amp;SUBSTITUTE(TEXT(BP7,"#,##0.00"),"-","△")&amp;"】"))</f>
        <v>【814.89】</v>
      </c>
      <c r="BQ6" s="34">
        <f>IF(BQ7="",NA(),BQ7)</f>
        <v>35.299999999999997</v>
      </c>
      <c r="BR6" s="34">
        <f t="shared" ref="BR6:BZ6" si="8">IF(BR7="",NA(),BR7)</f>
        <v>30.36</v>
      </c>
      <c r="BS6" s="34">
        <f t="shared" si="8"/>
        <v>29.86</v>
      </c>
      <c r="BT6" s="34">
        <f t="shared" si="8"/>
        <v>36.56</v>
      </c>
      <c r="BU6" s="34">
        <f t="shared" si="8"/>
        <v>56.22</v>
      </c>
      <c r="BV6" s="34">
        <f t="shared" si="8"/>
        <v>50.9</v>
      </c>
      <c r="BW6" s="34">
        <f t="shared" si="8"/>
        <v>50.82</v>
      </c>
      <c r="BX6" s="34">
        <f t="shared" si="8"/>
        <v>52.19</v>
      </c>
      <c r="BY6" s="34">
        <f t="shared" si="8"/>
        <v>55.32</v>
      </c>
      <c r="BZ6" s="34">
        <f t="shared" si="8"/>
        <v>59.8</v>
      </c>
      <c r="CA6" s="33" t="str">
        <f>IF(CA7="","",IF(CA7="-","【-】","【"&amp;SUBSTITUTE(TEXT(CA7,"#,##0.00"),"-","△")&amp;"】"))</f>
        <v>【60.64】</v>
      </c>
      <c r="CB6" s="34">
        <f>IF(CB7="",NA(),CB7)</f>
        <v>580</v>
      </c>
      <c r="CC6" s="34">
        <f t="shared" ref="CC6:CK6" si="9">IF(CC7="",NA(),CC7)</f>
        <v>625.35</v>
      </c>
      <c r="CD6" s="34">
        <f t="shared" si="9"/>
        <v>631.57000000000005</v>
      </c>
      <c r="CE6" s="34">
        <f t="shared" si="9"/>
        <v>523.9</v>
      </c>
      <c r="CF6" s="34">
        <f t="shared" si="9"/>
        <v>336.37</v>
      </c>
      <c r="CG6" s="34">
        <f t="shared" si="9"/>
        <v>293.27</v>
      </c>
      <c r="CH6" s="34">
        <f t="shared" si="9"/>
        <v>300.52</v>
      </c>
      <c r="CI6" s="34">
        <f t="shared" si="9"/>
        <v>296.14</v>
      </c>
      <c r="CJ6" s="34">
        <f t="shared" si="9"/>
        <v>283.17</v>
      </c>
      <c r="CK6" s="34">
        <f t="shared" si="9"/>
        <v>263.76</v>
      </c>
      <c r="CL6" s="33" t="str">
        <f>IF(CL7="","",IF(CL7="-","【-】","【"&amp;SUBSTITUTE(TEXT(CL7,"#,##0.00"),"-","△")&amp;"】"))</f>
        <v>【255.52】</v>
      </c>
      <c r="CM6" s="34">
        <f>IF(CM7="",NA(),CM7)</f>
        <v>42.77</v>
      </c>
      <c r="CN6" s="34">
        <f t="shared" ref="CN6:CV6" si="10">IF(CN7="",NA(),CN7)</f>
        <v>41.91</v>
      </c>
      <c r="CO6" s="34">
        <f t="shared" si="10"/>
        <v>40.46</v>
      </c>
      <c r="CP6" s="34">
        <f t="shared" si="10"/>
        <v>39.880000000000003</v>
      </c>
      <c r="CQ6" s="34">
        <f t="shared" si="10"/>
        <v>34.39</v>
      </c>
      <c r="CR6" s="34">
        <f t="shared" si="10"/>
        <v>53.78</v>
      </c>
      <c r="CS6" s="34">
        <f t="shared" si="10"/>
        <v>53.24</v>
      </c>
      <c r="CT6" s="34">
        <f t="shared" si="10"/>
        <v>52.31</v>
      </c>
      <c r="CU6" s="34">
        <f t="shared" si="10"/>
        <v>60.65</v>
      </c>
      <c r="CV6" s="34">
        <f t="shared" si="10"/>
        <v>51.75</v>
      </c>
      <c r="CW6" s="33" t="str">
        <f>IF(CW7="","",IF(CW7="-","【-】","【"&amp;SUBSTITUTE(TEXT(CW7,"#,##0.00"),"-","△")&amp;"】"))</f>
        <v>【52.49】</v>
      </c>
      <c r="CX6" s="34">
        <f>IF(CX7="",NA(),CX7)</f>
        <v>72.459999999999994</v>
      </c>
      <c r="CY6" s="34">
        <f t="shared" ref="CY6:DG6" si="11">IF(CY7="",NA(),CY7)</f>
        <v>74.959999999999994</v>
      </c>
      <c r="CZ6" s="34">
        <f t="shared" si="11"/>
        <v>77.459999999999994</v>
      </c>
      <c r="DA6" s="34">
        <f t="shared" si="11"/>
        <v>79.819999999999993</v>
      </c>
      <c r="DB6" s="34">
        <f t="shared" si="11"/>
        <v>79.709999999999994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172049</v>
      </c>
      <c r="D7" s="36">
        <v>47</v>
      </c>
      <c r="E7" s="36">
        <v>17</v>
      </c>
      <c r="F7" s="36">
        <v>5</v>
      </c>
      <c r="G7" s="36">
        <v>0</v>
      </c>
      <c r="H7" s="36" t="s">
        <v>109</v>
      </c>
      <c r="I7" s="36" t="s">
        <v>110</v>
      </c>
      <c r="J7" s="36" t="s">
        <v>111</v>
      </c>
      <c r="K7" s="36" t="s">
        <v>112</v>
      </c>
      <c r="L7" s="36" t="s">
        <v>113</v>
      </c>
      <c r="M7" s="36" t="s">
        <v>114</v>
      </c>
      <c r="N7" s="37" t="s">
        <v>115</v>
      </c>
      <c r="O7" s="37" t="s">
        <v>116</v>
      </c>
      <c r="P7" s="37">
        <v>2.02</v>
      </c>
      <c r="Q7" s="37">
        <v>74.739999999999995</v>
      </c>
      <c r="R7" s="37">
        <v>3380</v>
      </c>
      <c r="S7" s="37">
        <v>27757</v>
      </c>
      <c r="T7" s="37">
        <v>426.32</v>
      </c>
      <c r="U7" s="37">
        <v>65.11</v>
      </c>
      <c r="V7" s="37">
        <v>552</v>
      </c>
      <c r="W7" s="37">
        <v>1</v>
      </c>
      <c r="X7" s="37">
        <v>552</v>
      </c>
      <c r="Y7" s="37">
        <v>69.12</v>
      </c>
      <c r="Z7" s="37">
        <v>69.5</v>
      </c>
      <c r="AA7" s="37">
        <v>69.349999999999994</v>
      </c>
      <c r="AB7" s="37">
        <v>65.239999999999995</v>
      </c>
      <c r="AC7" s="37">
        <v>71.16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3924.76</v>
      </c>
      <c r="BG7" s="37">
        <v>4177.5</v>
      </c>
      <c r="BH7" s="37">
        <v>4233.51</v>
      </c>
      <c r="BI7" s="37">
        <v>1284.1500000000001</v>
      </c>
      <c r="BJ7" s="37">
        <v>1783.6</v>
      </c>
      <c r="BK7" s="37">
        <v>1126.77</v>
      </c>
      <c r="BL7" s="37">
        <v>1044.8</v>
      </c>
      <c r="BM7" s="37">
        <v>1081.8</v>
      </c>
      <c r="BN7" s="37">
        <v>974.93</v>
      </c>
      <c r="BO7" s="37">
        <v>855.8</v>
      </c>
      <c r="BP7" s="37">
        <v>814.89</v>
      </c>
      <c r="BQ7" s="37">
        <v>35.299999999999997</v>
      </c>
      <c r="BR7" s="37">
        <v>30.36</v>
      </c>
      <c r="BS7" s="37">
        <v>29.86</v>
      </c>
      <c r="BT7" s="37">
        <v>36.56</v>
      </c>
      <c r="BU7" s="37">
        <v>56.22</v>
      </c>
      <c r="BV7" s="37">
        <v>50.9</v>
      </c>
      <c r="BW7" s="37">
        <v>50.82</v>
      </c>
      <c r="BX7" s="37">
        <v>52.19</v>
      </c>
      <c r="BY7" s="37">
        <v>55.32</v>
      </c>
      <c r="BZ7" s="37">
        <v>59.8</v>
      </c>
      <c r="CA7" s="37">
        <v>60.64</v>
      </c>
      <c r="CB7" s="37">
        <v>580</v>
      </c>
      <c r="CC7" s="37">
        <v>625.35</v>
      </c>
      <c r="CD7" s="37">
        <v>631.57000000000005</v>
      </c>
      <c r="CE7" s="37">
        <v>523.9</v>
      </c>
      <c r="CF7" s="37">
        <v>336.37</v>
      </c>
      <c r="CG7" s="37">
        <v>293.27</v>
      </c>
      <c r="CH7" s="37">
        <v>300.52</v>
      </c>
      <c r="CI7" s="37">
        <v>296.14</v>
      </c>
      <c r="CJ7" s="37">
        <v>283.17</v>
      </c>
      <c r="CK7" s="37">
        <v>263.76</v>
      </c>
      <c r="CL7" s="37">
        <v>255.52</v>
      </c>
      <c r="CM7" s="37">
        <v>42.77</v>
      </c>
      <c r="CN7" s="37">
        <v>41.91</v>
      </c>
      <c r="CO7" s="37">
        <v>40.46</v>
      </c>
      <c r="CP7" s="37">
        <v>39.880000000000003</v>
      </c>
      <c r="CQ7" s="37">
        <v>34.39</v>
      </c>
      <c r="CR7" s="37">
        <v>53.78</v>
      </c>
      <c r="CS7" s="37">
        <v>53.24</v>
      </c>
      <c r="CT7" s="37">
        <v>52.31</v>
      </c>
      <c r="CU7" s="37">
        <v>60.65</v>
      </c>
      <c r="CV7" s="37">
        <v>51.75</v>
      </c>
      <c r="CW7" s="37">
        <v>52.49</v>
      </c>
      <c r="CX7" s="37">
        <v>72.459999999999994</v>
      </c>
      <c r="CY7" s="37">
        <v>74.959999999999994</v>
      </c>
      <c r="CZ7" s="37">
        <v>77.459999999999994</v>
      </c>
      <c r="DA7" s="37">
        <v>79.819999999999993</v>
      </c>
      <c r="DB7" s="37">
        <v>79.709999999999994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2019-01-24T07:47:32Z</cp:lastPrinted>
  <dcterms:created xsi:type="dcterms:W3CDTF">2018-12-03T09:23:50Z</dcterms:created>
  <dcterms:modified xsi:type="dcterms:W3CDTF">2019-01-24T07:47:34Z</dcterms:modified>
  <cp:category/>
</cp:coreProperties>
</file>