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iTbqPNBYvjAnIiYzRJknOIg7PUEqzqVstoXxghHHgDGgOx8GVYbPtdVGDmG0dofCD71F9ocPUiO+WOl+IZcdQ==" workbookSaltValue="PPcFbuPcP6ABpZV2LetLqA==" workbookSpinCount="100000" lockStructure="1"/>
  <bookViews>
    <workbookView xWindow="0" yWindow="15" windowWidth="15360" windowHeight="762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<sst xmlns="http://schemas.openxmlformats.org/spreadsheetml/2006/main" count="240" uniqueCount="126">
  <si>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</si>
  <si>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</si>
  <si>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</si>
  <si>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</si>
  <si>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</si>
  <si>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</si>
  <si>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</si>
  <si>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</si>
  <si>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</si>
  <si>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</si>
  <si>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</si>
  <si>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</si>
  <si>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</si>
  <si>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</si>
  <si>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</si>
  <si>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</si>
  <si>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</si>
  <si>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</si>
  <si>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</si>
  <si>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</si>
  <si>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</si>
  <si>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</si>
  <si>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</si>
  <si>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</si>
  <si>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</si>
  <si>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</si>
  <si>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</si>
  <si>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</si>
  <si>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</si>
  <si>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</si>
  <si>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</si>
  <si>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</si>
  <si>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</si>
  <si>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</si>
  <si>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</si>
  <si>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</si>
  <si>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</si>
  <si>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</si>
  <si>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</si>
  <si>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</si>
  <si>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</si>
  <si>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</si>
  <si>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</si>
  <si>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</si>
  <si>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</si>
  <si>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</si>
  <si>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</si>
  <si>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</si>
  <si>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</si>
  <si>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</si>
  <si>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</si>
  <si>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</si>
  <si>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</si>
  <si>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</si>
  <si>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</si>
  <si>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</si>
  <si>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</si>
  <si>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</si>
  <si>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</si>
  <si>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</si>
  <si>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</si>
  <si>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</si>
  <si>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</si>
  <si>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</si>
  <si>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</si>
  <si>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</si>
  <si>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</si>
  <si>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</si>
  <si>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</si>
  <si>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</si>
  <si>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</si>
  <si>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</si>
  <si>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</si>
  <si>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</si>
  <si>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</si>
  <si>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</si>
  <si>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</si>
  <si>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</si>
  <si>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</si>
  <si>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</si>
  <si>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</si>
  <si>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</si>
  <si>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</si>
  <si>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</si>
  <si>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</si>
  <si>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</si>
  <si>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</si>
  <si>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</si>
  <si>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</si>
  <si>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</si>
  <si>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</si>
  <si>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</si>
  <si>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</si>
  <si>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</si>
  <si>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</si>
  <si>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</si>
  <si>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</si>
  <si>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</si>
  <si>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</si>
  <si>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</si>
  <si>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</si>
  <si>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</si>
  <si>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</si>
  <si>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</si>
  <si>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</si>
  <si>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</si>
  <si>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</si>
  <si>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</si>
  <si>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</si>
  <si>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</si>
  <si>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</si>
  <si>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</si>
  <si>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</si>
  <si>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</si>
  <si>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</si>
  <si>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</si>
  <si>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</si>
  <si>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</si>
  <si>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</si>
  <si>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</si>
  <si>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</si>
  <si>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</si>
  <si>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</si>
  <si>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①平成28年度に発生した法適化に向けた委託事業等が完了したことや打切決算による影響などから収益的収支比率は大幅に上昇したと考えられる。　　　　　　　　　　　　　　　　④打切決算の影響や2処理区の内の一つを特定環境保全公共下水道事業へ移行したことにより若干上昇したものと考えられる。　　　　　　　　　　　　　　　　　　　⑤⑥分流式に要する経費の算定方法を見直ししたため汚水処理費が大幅減少したことで経費回収率が上昇し、汚水処理原価が減少したものと考えられる。　　　　　　　　　　　　　　　　　　　⑧類似団体、全国平均より高い接続率を有しているため水洗化率が高い数値を推移しているが、1処理区を特定環境保全公共下水道事業へ移行したことにより若干減少したものと考えられる。　　　　　　　　　　　　　　　　　　　</t>
    <rPh sb="1" eb="3">
      <t>ヘイセイ</t>
    </rPh>
    <rPh sb="5" eb="7">
      <t>ネンド</t>
    </rPh>
    <rPh sb="8" eb="10">
      <t>ハッセイ</t>
    </rPh>
    <rPh sb="12" eb="13">
      <t>ホウ</t>
    </rPh>
    <rPh sb="13" eb="14">
      <t>テキ</t>
    </rPh>
    <rPh sb="14" eb="15">
      <t>カ</t>
    </rPh>
    <rPh sb="16" eb="17">
      <t>ム</t>
    </rPh>
    <rPh sb="19" eb="21">
      <t>イタク</t>
    </rPh>
    <rPh sb="21" eb="23">
      <t>ジギョウ</t>
    </rPh>
    <rPh sb="23" eb="24">
      <t>トウ</t>
    </rPh>
    <rPh sb="25" eb="27">
      <t>カンリョウ</t>
    </rPh>
    <rPh sb="32" eb="34">
      <t>ウチキ</t>
    </rPh>
    <rPh sb="34" eb="36">
      <t>ケッサン</t>
    </rPh>
    <rPh sb="39" eb="41">
      <t>エイキョウ</t>
    </rPh>
    <rPh sb="45" eb="47">
      <t>シュウエキ</t>
    </rPh>
    <rPh sb="47" eb="48">
      <t>テキ</t>
    </rPh>
    <rPh sb="48" eb="50">
      <t>シュウシ</t>
    </rPh>
    <rPh sb="50" eb="52">
      <t>ヒリツ</t>
    </rPh>
    <rPh sb="53" eb="55">
      <t>オオハバ</t>
    </rPh>
    <rPh sb="56" eb="58">
      <t>ジョウショウ</t>
    </rPh>
    <rPh sb="61" eb="62">
      <t>カンガ</t>
    </rPh>
    <rPh sb="84" eb="86">
      <t>ウチキ</t>
    </rPh>
    <rPh sb="86" eb="88">
      <t>ケッサン</t>
    </rPh>
    <rPh sb="89" eb="91">
      <t>エイキョウ</t>
    </rPh>
    <rPh sb="93" eb="95">
      <t>ショリ</t>
    </rPh>
    <rPh sb="95" eb="96">
      <t>ク</t>
    </rPh>
    <rPh sb="97" eb="98">
      <t>ウチ</t>
    </rPh>
    <rPh sb="99" eb="100">
      <t>ヒト</t>
    </rPh>
    <rPh sb="102" eb="104">
      <t>トクテイ</t>
    </rPh>
    <rPh sb="104" eb="106">
      <t>カンキョウ</t>
    </rPh>
    <rPh sb="106" eb="108">
      <t>ホゼン</t>
    </rPh>
    <rPh sb="108" eb="110">
      <t>コウキョウ</t>
    </rPh>
    <rPh sb="110" eb="113">
      <t>ゲスイドウ</t>
    </rPh>
    <rPh sb="113" eb="115">
      <t>ジギョウ</t>
    </rPh>
    <rPh sb="116" eb="118">
      <t>イコウ</t>
    </rPh>
    <rPh sb="125" eb="127">
      <t>ジャッカン</t>
    </rPh>
    <rPh sb="127" eb="129">
      <t>ジョウショウ</t>
    </rPh>
    <rPh sb="134" eb="135">
      <t>カンガ</t>
    </rPh>
    <rPh sb="161" eb="163">
      <t>ブンリュウ</t>
    </rPh>
    <rPh sb="163" eb="164">
      <t>シキ</t>
    </rPh>
    <rPh sb="165" eb="166">
      <t>ヨウ</t>
    </rPh>
    <rPh sb="168" eb="170">
      <t>ケイヒ</t>
    </rPh>
    <rPh sb="171" eb="173">
      <t>サンテイ</t>
    </rPh>
    <rPh sb="173" eb="175">
      <t>ホウホウ</t>
    </rPh>
    <rPh sb="176" eb="178">
      <t>ミナオ</t>
    </rPh>
    <rPh sb="183" eb="185">
      <t>オスイ</t>
    </rPh>
    <rPh sb="185" eb="187">
      <t>ショリ</t>
    </rPh>
    <rPh sb="187" eb="188">
      <t>ヒ</t>
    </rPh>
    <rPh sb="189" eb="191">
      <t>オオハバ</t>
    </rPh>
    <rPh sb="191" eb="193">
      <t>ゲンショウ</t>
    </rPh>
    <rPh sb="198" eb="200">
      <t>ケイヒ</t>
    </rPh>
    <rPh sb="200" eb="202">
      <t>カイシュウ</t>
    </rPh>
    <rPh sb="202" eb="203">
      <t>リツ</t>
    </rPh>
    <rPh sb="204" eb="206">
      <t>ジョウショウ</t>
    </rPh>
    <rPh sb="208" eb="210">
      <t>オスイ</t>
    </rPh>
    <rPh sb="210" eb="212">
      <t>ショリ</t>
    </rPh>
    <rPh sb="212" eb="214">
      <t>ゲンカ</t>
    </rPh>
    <rPh sb="215" eb="217">
      <t>ゲンショウ</t>
    </rPh>
    <rPh sb="222" eb="223">
      <t>カンガ</t>
    </rPh>
    <rPh sb="248" eb="250">
      <t>ルイジ</t>
    </rPh>
    <rPh sb="250" eb="252">
      <t>ダンタイ</t>
    </rPh>
    <rPh sb="253" eb="255">
      <t>ゼンコク</t>
    </rPh>
    <rPh sb="255" eb="257">
      <t>ヘイキン</t>
    </rPh>
    <rPh sb="259" eb="260">
      <t>タカ</t>
    </rPh>
    <rPh sb="261" eb="263">
      <t>セツゾク</t>
    </rPh>
    <rPh sb="263" eb="264">
      <t>リツ</t>
    </rPh>
    <rPh sb="265" eb="266">
      <t>ユウ</t>
    </rPh>
    <rPh sb="272" eb="275">
      <t>スイセンカ</t>
    </rPh>
    <rPh sb="275" eb="276">
      <t>リツ</t>
    </rPh>
    <rPh sb="277" eb="278">
      <t>タカ</t>
    </rPh>
    <rPh sb="279" eb="281">
      <t>スウチ</t>
    </rPh>
    <rPh sb="282" eb="284">
      <t>スイイ</t>
    </rPh>
    <rPh sb="291" eb="293">
      <t>ショリ</t>
    </rPh>
    <rPh sb="293" eb="294">
      <t>ク</t>
    </rPh>
    <rPh sb="295" eb="297">
      <t>トクテイ</t>
    </rPh>
    <rPh sb="297" eb="299">
      <t>カンキョウ</t>
    </rPh>
    <rPh sb="299" eb="301">
      <t>ホゼン</t>
    </rPh>
    <rPh sb="301" eb="303">
      <t>コウキョウ</t>
    </rPh>
    <rPh sb="303" eb="306">
      <t>ゲスイドウ</t>
    </rPh>
    <rPh sb="306" eb="308">
      <t>ジギョウ</t>
    </rPh>
    <rPh sb="309" eb="311">
      <t>イコウ</t>
    </rPh>
    <rPh sb="318" eb="320">
      <t>ジャッカン</t>
    </rPh>
    <rPh sb="320" eb="322">
      <t>ゲンショウ</t>
    </rPh>
    <rPh sb="327" eb="328">
      <t>カンガ</t>
    </rPh>
    <phoneticPr fontId="15"/>
  </si>
  <si>
    <t>供用開始から20年が経過しており、大規模な改修工事費を抑制するため、長寿命化対策を実施する必要があるが、管渠については法定耐用年数に達するまでにまだ期間がある。</t>
    <rPh sb="0" eb="2">
      <t>キョウヨウ</t>
    </rPh>
    <rPh sb="2" eb="4">
      <t>カイシ</t>
    </rPh>
    <rPh sb="8" eb="9">
      <t>ネン</t>
    </rPh>
    <rPh sb="10" eb="12">
      <t>ケイカ</t>
    </rPh>
    <rPh sb="17" eb="20">
      <t>ダイキボ</t>
    </rPh>
    <rPh sb="21" eb="23">
      <t>カイシュウ</t>
    </rPh>
    <rPh sb="23" eb="25">
      <t>コウジ</t>
    </rPh>
    <rPh sb="25" eb="26">
      <t>ヒ</t>
    </rPh>
    <rPh sb="45" eb="47">
      <t>ヒツヨウ</t>
    </rPh>
    <phoneticPr fontId="15"/>
  </si>
  <si>
    <t>施設が新しく設備投資に要した企業債償還額の影響や接続率は高い数値ではあるものの処理区域内人口が少ないことによる使用料収入の不足によって、収益的収支比率及び経費回収率ともに100％を下回っていると考えられる。経営状況を考慮しながら料金の適正化に向けた検討を実施し、安定した収入の確保に取り組む必要がある。また、施設の大規模な改修工事費の抑制を図るため、長寿命化対策を実施する必要があると考えられる。</t>
    <rPh sb="0" eb="2">
      <t>シセツ</t>
    </rPh>
    <rPh sb="6" eb="8">
      <t>セツビ</t>
    </rPh>
    <rPh sb="8" eb="10">
      <t>トウシ</t>
    </rPh>
    <rPh sb="11" eb="12">
      <t>ヨウ</t>
    </rPh>
    <rPh sb="14" eb="16">
      <t>キギョウ</t>
    </rPh>
    <rPh sb="16" eb="17">
      <t>サイ</t>
    </rPh>
    <rPh sb="17" eb="19">
      <t>ショウカン</t>
    </rPh>
    <rPh sb="19" eb="20">
      <t>ガク</t>
    </rPh>
    <rPh sb="21" eb="23">
      <t>エイキョウ</t>
    </rPh>
    <rPh sb="68" eb="71">
      <t>シュウエキテキ</t>
    </rPh>
    <rPh sb="71" eb="73">
      <t>シュウシ</t>
    </rPh>
    <rPh sb="73" eb="75">
      <t>ヒリツ</t>
    </rPh>
    <rPh sb="75" eb="76">
      <t>オヨ</t>
    </rPh>
    <rPh sb="77" eb="79">
      <t>ケイヒ</t>
    </rPh>
    <rPh sb="79" eb="81">
      <t>カイシュウ</t>
    </rPh>
    <rPh sb="81" eb="82">
      <t>リツ</t>
    </rPh>
    <rPh sb="90" eb="92">
      <t>シタマワ</t>
    </rPh>
    <rPh sb="97" eb="98">
      <t>カンガ</t>
    </rPh>
    <rPh sb="103" eb="105">
      <t>ケイエイ</t>
    </rPh>
    <rPh sb="105" eb="107">
      <t>ジョウキョウ</t>
    </rPh>
    <rPh sb="108" eb="110">
      <t>コウリョ</t>
    </rPh>
    <rPh sb="114" eb="116">
      <t>リョウキン</t>
    </rPh>
    <rPh sb="117" eb="120">
      <t>テキセイカ</t>
    </rPh>
    <rPh sb="121" eb="122">
      <t>ム</t>
    </rPh>
    <rPh sb="124" eb="126">
      <t>ケントウ</t>
    </rPh>
    <rPh sb="127" eb="129">
      <t>ジッシ</t>
    </rPh>
    <rPh sb="131" eb="133">
      <t>アンテイ</t>
    </rPh>
    <rPh sb="135" eb="137">
      <t>シュウニュウ</t>
    </rPh>
    <rPh sb="138" eb="140">
      <t>カクホ</t>
    </rPh>
    <rPh sb="141" eb="142">
      <t>ト</t>
    </rPh>
    <rPh sb="143" eb="144">
      <t>ク</t>
    </rPh>
    <rPh sb="145" eb="147">
      <t>ヒツヨウ</t>
    </rPh>
    <rPh sb="154" eb="156">
      <t>シセツ</t>
    </rPh>
    <rPh sb="157" eb="160">
      <t>ダイキボ</t>
    </rPh>
    <rPh sb="161" eb="163">
      <t>カイシュウ</t>
    </rPh>
    <rPh sb="163" eb="165">
      <t>コウジ</t>
    </rPh>
    <rPh sb="165" eb="166">
      <t>ヒ</t>
    </rPh>
    <rPh sb="167" eb="169">
      <t>ヨクセイ</t>
    </rPh>
    <rPh sb="170" eb="171">
      <t>ハカ</t>
    </rPh>
    <rPh sb="175" eb="176">
      <t>チョウ</t>
    </rPh>
    <rPh sb="176" eb="179">
      <t>ジュミョウカ</t>
    </rPh>
    <rPh sb="179" eb="181">
      <t>タイサク</t>
    </rPh>
    <rPh sb="182" eb="184">
      <t>ジッシ</t>
    </rPh>
    <rPh sb="186" eb="188">
      <t>ヒツヨウ</t>
    </rPh>
    <rPh sb="192" eb="193">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</si>
</sst>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DF-4C43-BCE5-5C15C86A2661}"/>
            </c:ext>
          </c:extLst>
        </c:ser>
        <c:dLbls>
          <c:showLegendKey val="0"/>
          <c:showVal val="0"/>
          <c:showCatName val="0"/>
          <c:showSerName val="0"/>
          <c:showPercent val="0"/>
          <c:showBubbleSize val="0"/>
        </c:dLbls>
        <c:gapWidth val="150"/>
        <c:axId val="85564800"/>
        <c:axId val="855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0.05</c:v>
                </c:pt>
                <c:pt idx="2">
                  <c:v>0.18</c:v>
                </c:pt>
                <c:pt idx="3">
                  <c:v>0.01</c:v>
                </c:pt>
                <c:pt idx="4">
                  <c:v>0.09</c:v>
                </c:pt>
              </c:numCache>
            </c:numRef>
          </c:val>
          <c:smooth val="0"/>
          <c:extLst xmlns:c16r2="http://schemas.microsoft.com/office/drawing/2015/06/chart">
            <c:ext xmlns:c16="http://schemas.microsoft.com/office/drawing/2014/chart" uri="{C3380CC4-5D6E-409C-BE32-E72D297353CC}">
              <c16:uniqueId val="{00000001-C5DF-4C43-BCE5-5C15C86A2661}"/>
            </c:ext>
          </c:extLst>
        </c:ser>
        <c:dLbls>
          <c:showLegendKey val="0"/>
          <c:showVal val="0"/>
          <c:showCatName val="0"/>
          <c:showSerName val="0"/>
          <c:showPercent val="0"/>
          <c:showBubbleSize val="0"/>
        </c:dLbls>
        <c:marker val="1"/>
        <c:smooth val="0"/>
        <c:axId val="85564800"/>
        <c:axId val="85575168"/>
      </c:lineChart>
      <c:dateAx>
        <c:axId val="85564800"/>
        <c:scaling>
          <c:orientation val="minMax"/>
        </c:scaling>
        <c:delete val="1"/>
        <c:axPos val="b"/>
        <c:numFmt formatCode="ge" sourceLinked="1"/>
        <c:majorTickMark val="none"/>
        <c:minorTickMark val="none"/>
        <c:tickLblPos val="none"/>
        <c:crossAx val="85575168"/>
        <c:crosses val="autoZero"/>
        <c:auto val="1"/>
        <c:lblOffset val="100"/>
        <c:baseTimeUnit val="years"/>
      </c:dateAx>
      <c:valAx>
        <c:axId val="855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31.85</c:v>
                </c:pt>
                <c:pt idx="1">
                  <c:v>38.520000000000003</c:v>
                </c:pt>
                <c:pt idx="2">
                  <c:v>35.93</c:v>
                </c:pt>
                <c:pt idx="3">
                  <c:v>35.93</c:v>
                </c:pt>
                <c:pt idx="4">
                  <c:v>28.52</c:v>
                </c:pt>
              </c:numCache>
            </c:numRef>
          </c:val>
          <c:extLst xmlns:c16r2="http://schemas.microsoft.com/office/drawing/2015/06/chart">
            <c:ext xmlns:c16="http://schemas.microsoft.com/office/drawing/2014/chart" uri="{C3380CC4-5D6E-409C-BE32-E72D297353CC}">
              <c16:uniqueId val="{00000000-9A51-4223-8878-7F6641CED87E}"/>
            </c:ext>
          </c:extLst>
        </c:ser>
        <c:dLbls>
          <c:showLegendKey val="0"/>
          <c:showVal val="0"/>
          <c:showCatName val="0"/>
          <c:showSerName val="0"/>
          <c:showPercent val="0"/>
          <c:showBubbleSize val="0"/>
        </c:dLbls>
        <c:gapWidth val="150"/>
        <c:axId val="90233856"/>
        <c:axId val="9024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39.42</c:v>
                </c:pt>
                <c:pt idx="1">
                  <c:v>39.68</c:v>
                </c:pt>
                <c:pt idx="2">
                  <c:v>35.64</c:v>
                </c:pt>
                <c:pt idx="3">
                  <c:v>33.729999999999997</c:v>
                </c:pt>
                <c:pt idx="4">
                  <c:v>33.21</c:v>
                </c:pt>
              </c:numCache>
            </c:numRef>
          </c:val>
          <c:smooth val="0"/>
          <c:extLst xmlns:c16r2="http://schemas.microsoft.com/office/drawing/2015/06/chart">
            <c:ext xmlns:c16="http://schemas.microsoft.com/office/drawing/2014/chart" uri="{C3380CC4-5D6E-409C-BE32-E72D297353CC}">
              <c16:uniqueId val="{00000001-9A51-4223-8878-7F6641CED87E}"/>
            </c:ext>
          </c:extLst>
        </c:ser>
        <c:dLbls>
          <c:showLegendKey val="0"/>
          <c:showVal val="0"/>
          <c:showCatName val="0"/>
          <c:showSerName val="0"/>
          <c:showPercent val="0"/>
          <c:showBubbleSize val="0"/>
        </c:dLbls>
        <c:marker val="1"/>
        <c:smooth val="0"/>
        <c:axId val="90233856"/>
        <c:axId val="90240128"/>
      </c:lineChart>
      <c:dateAx>
        <c:axId val="90233856"/>
        <c:scaling>
          <c:orientation val="minMax"/>
        </c:scaling>
        <c:delete val="1"/>
        <c:axPos val="b"/>
        <c:numFmt formatCode="ge" sourceLinked="1"/>
        <c:majorTickMark val="none"/>
        <c:minorTickMark val="none"/>
        <c:tickLblPos val="none"/>
        <c:crossAx val="90240128"/>
        <c:crosses val="autoZero"/>
        <c:auto val="1"/>
        <c:lblOffset val="100"/>
        <c:baseTimeUnit val="years"/>
      </c:dateAx>
      <c:valAx>
        <c:axId val="9024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3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88.24</c:v>
                </c:pt>
                <c:pt idx="1">
                  <c:v>89.86</c:v>
                </c:pt>
                <c:pt idx="2">
                  <c:v>91.07</c:v>
                </c:pt>
                <c:pt idx="3">
                  <c:v>91.82</c:v>
                </c:pt>
                <c:pt idx="4">
                  <c:v>90.55</c:v>
                </c:pt>
              </c:numCache>
            </c:numRef>
          </c:val>
          <c:extLst xmlns:c16r2="http://schemas.microsoft.com/office/drawing/2015/06/chart">
            <c:ext xmlns:c16="http://schemas.microsoft.com/office/drawing/2014/chart" uri="{C3380CC4-5D6E-409C-BE32-E72D297353CC}">
              <c16:uniqueId val="{00000000-EA80-4A3A-9EF4-3E26B8985161}"/>
            </c:ext>
          </c:extLst>
        </c:ser>
        <c:dLbls>
          <c:showLegendKey val="0"/>
          <c:showVal val="0"/>
          <c:showCatName val="0"/>
          <c:showSerName val="0"/>
          <c:showPercent val="0"/>
          <c:showBubbleSize val="0"/>
        </c:dLbls>
        <c:gapWidth val="150"/>
        <c:axId val="90279296"/>
        <c:axId val="9028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82.97</c:v>
                </c:pt>
                <c:pt idx="1">
                  <c:v>83.95</c:v>
                </c:pt>
                <c:pt idx="2">
                  <c:v>82.92</c:v>
                </c:pt>
                <c:pt idx="3">
                  <c:v>79.989999999999995</c:v>
                </c:pt>
                <c:pt idx="4">
                  <c:v>79.98</c:v>
                </c:pt>
              </c:numCache>
            </c:numRef>
          </c:val>
          <c:smooth val="0"/>
          <c:extLst xmlns:c16r2="http://schemas.microsoft.com/office/drawing/2015/06/chart">
            <c:ext xmlns:c16="http://schemas.microsoft.com/office/drawing/2014/chart" uri="{C3380CC4-5D6E-409C-BE32-E72D297353CC}">
              <c16:uniqueId val="{00000001-EA80-4A3A-9EF4-3E26B8985161}"/>
            </c:ext>
          </c:extLst>
        </c:ser>
        <c:dLbls>
          <c:showLegendKey val="0"/>
          <c:showVal val="0"/>
          <c:showCatName val="0"/>
          <c:showSerName val="0"/>
          <c:showPercent val="0"/>
          <c:showBubbleSize val="0"/>
        </c:dLbls>
        <c:marker val="1"/>
        <c:smooth val="0"/>
        <c:axId val="90279296"/>
        <c:axId val="90285568"/>
      </c:lineChart>
      <c:dateAx>
        <c:axId val="90279296"/>
        <c:scaling>
          <c:orientation val="minMax"/>
        </c:scaling>
        <c:delete val="1"/>
        <c:axPos val="b"/>
        <c:numFmt formatCode="ge" sourceLinked="1"/>
        <c:majorTickMark val="none"/>
        <c:minorTickMark val="none"/>
        <c:tickLblPos val="none"/>
        <c:crossAx val="90285568"/>
        <c:crosses val="autoZero"/>
        <c:auto val="1"/>
        <c:lblOffset val="100"/>
        <c:baseTimeUnit val="years"/>
      </c:dateAx>
      <c:valAx>
        <c:axId val="9028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71.06</c:v>
                </c:pt>
                <c:pt idx="1">
                  <c:v>73.03</c:v>
                </c:pt>
                <c:pt idx="2">
                  <c:v>71.67</c:v>
                </c:pt>
                <c:pt idx="3">
                  <c:v>70.39</c:v>
                </c:pt>
                <c:pt idx="4">
                  <c:v>75.260000000000005</c:v>
                </c:pt>
              </c:numCache>
            </c:numRef>
          </c:val>
          <c:extLst xmlns:c16r2="http://schemas.microsoft.com/office/drawing/2015/06/chart">
            <c:ext xmlns:c16="http://schemas.microsoft.com/office/drawing/2014/chart" uri="{C3380CC4-5D6E-409C-BE32-E72D297353CC}">
              <c16:uniqueId val="{00000000-3CB0-46FD-9BE2-503CAE6A4EE9}"/>
            </c:ext>
          </c:extLst>
        </c:ser>
        <c:dLbls>
          <c:showLegendKey val="0"/>
          <c:showVal val="0"/>
          <c:showCatName val="0"/>
          <c:showSerName val="0"/>
          <c:showPercent val="0"/>
          <c:showBubbleSize val="0"/>
        </c:dLbls>
        <c:gapWidth val="150"/>
        <c:axId val="87384064"/>
        <c:axId val="8738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B0-46FD-9BE2-503CAE6A4EE9}"/>
            </c:ext>
          </c:extLst>
        </c:ser>
        <c:dLbls>
          <c:showLegendKey val="0"/>
          <c:showVal val="0"/>
          <c:showCatName val="0"/>
          <c:showSerName val="0"/>
          <c:showPercent val="0"/>
          <c:showBubbleSize val="0"/>
        </c:dLbls>
        <c:marker val="1"/>
        <c:smooth val="0"/>
        <c:axId val="87384064"/>
        <c:axId val="87385984"/>
      </c:lineChart>
      <c:dateAx>
        <c:axId val="87384064"/>
        <c:scaling>
          <c:orientation val="minMax"/>
        </c:scaling>
        <c:delete val="1"/>
        <c:axPos val="b"/>
        <c:numFmt formatCode="ge" sourceLinked="1"/>
        <c:majorTickMark val="none"/>
        <c:minorTickMark val="none"/>
        <c:tickLblPos val="none"/>
        <c:crossAx val="87385984"/>
        <c:crosses val="autoZero"/>
        <c:auto val="1"/>
        <c:lblOffset val="100"/>
        <c:baseTimeUnit val="years"/>
      </c:dateAx>
      <c:valAx>
        <c:axId val="8738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8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F8-458E-BE02-36973D85E798}"/>
            </c:ext>
          </c:extLst>
        </c:ser>
        <c:dLbls>
          <c:showLegendKey val="0"/>
          <c:showVal val="0"/>
          <c:showCatName val="0"/>
          <c:showSerName val="0"/>
          <c:showPercent val="0"/>
          <c:showBubbleSize val="0"/>
        </c:dLbls>
        <c:gapWidth val="150"/>
        <c:axId val="87409024"/>
        <c:axId val="8741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F8-458E-BE02-36973D85E798}"/>
            </c:ext>
          </c:extLst>
        </c:ser>
        <c:dLbls>
          <c:showLegendKey val="0"/>
          <c:showVal val="0"/>
          <c:showCatName val="0"/>
          <c:showSerName val="0"/>
          <c:showPercent val="0"/>
          <c:showBubbleSize val="0"/>
        </c:dLbls>
        <c:marker val="1"/>
        <c:smooth val="0"/>
        <c:axId val="87409024"/>
        <c:axId val="87410944"/>
      </c:lineChart>
      <c:dateAx>
        <c:axId val="87409024"/>
        <c:scaling>
          <c:orientation val="minMax"/>
        </c:scaling>
        <c:delete val="1"/>
        <c:axPos val="b"/>
        <c:numFmt formatCode="ge" sourceLinked="1"/>
        <c:majorTickMark val="none"/>
        <c:minorTickMark val="none"/>
        <c:tickLblPos val="none"/>
        <c:crossAx val="87410944"/>
        <c:crosses val="autoZero"/>
        <c:auto val="1"/>
        <c:lblOffset val="100"/>
        <c:baseTimeUnit val="years"/>
      </c:dateAx>
      <c:valAx>
        <c:axId val="8741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0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89-4875-ABDA-CEC086F988E6}"/>
            </c:ext>
          </c:extLst>
        </c:ser>
        <c:dLbls>
          <c:showLegendKey val="0"/>
          <c:showVal val="0"/>
          <c:showCatName val="0"/>
          <c:showSerName val="0"/>
          <c:showPercent val="0"/>
          <c:showBubbleSize val="0"/>
        </c:dLbls>
        <c:gapWidth val="150"/>
        <c:axId val="89944832"/>
        <c:axId val="8994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89-4875-ABDA-CEC086F988E6}"/>
            </c:ext>
          </c:extLst>
        </c:ser>
        <c:dLbls>
          <c:showLegendKey val="0"/>
          <c:showVal val="0"/>
          <c:showCatName val="0"/>
          <c:showSerName val="0"/>
          <c:showPercent val="0"/>
          <c:showBubbleSize val="0"/>
        </c:dLbls>
        <c:marker val="1"/>
        <c:smooth val="0"/>
        <c:axId val="89944832"/>
        <c:axId val="89946752"/>
      </c:lineChart>
      <c:dateAx>
        <c:axId val="89944832"/>
        <c:scaling>
          <c:orientation val="minMax"/>
        </c:scaling>
        <c:delete val="1"/>
        <c:axPos val="b"/>
        <c:numFmt formatCode="ge" sourceLinked="1"/>
        <c:majorTickMark val="none"/>
        <c:minorTickMark val="none"/>
        <c:tickLblPos val="none"/>
        <c:crossAx val="89946752"/>
        <c:crosses val="autoZero"/>
        <c:auto val="1"/>
        <c:lblOffset val="100"/>
        <c:baseTimeUnit val="years"/>
      </c:dateAx>
      <c:valAx>
        <c:axId val="8994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F2-4627-9183-47304F2B5E3A}"/>
            </c:ext>
          </c:extLst>
        </c:ser>
        <c:dLbls>
          <c:showLegendKey val="0"/>
          <c:showVal val="0"/>
          <c:showCatName val="0"/>
          <c:showSerName val="0"/>
          <c:showPercent val="0"/>
          <c:showBubbleSize val="0"/>
        </c:dLbls>
        <c:gapWidth val="150"/>
        <c:axId val="89984000"/>
        <c:axId val="899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F2-4627-9183-47304F2B5E3A}"/>
            </c:ext>
          </c:extLst>
        </c:ser>
        <c:dLbls>
          <c:showLegendKey val="0"/>
          <c:showVal val="0"/>
          <c:showCatName val="0"/>
          <c:showSerName val="0"/>
          <c:showPercent val="0"/>
          <c:showBubbleSize val="0"/>
        </c:dLbls>
        <c:marker val="1"/>
        <c:smooth val="0"/>
        <c:axId val="89984000"/>
        <c:axId val="89986176"/>
      </c:lineChart>
      <c:dateAx>
        <c:axId val="89984000"/>
        <c:scaling>
          <c:orientation val="minMax"/>
        </c:scaling>
        <c:delete val="1"/>
        <c:axPos val="b"/>
        <c:numFmt formatCode="ge" sourceLinked="1"/>
        <c:majorTickMark val="none"/>
        <c:minorTickMark val="none"/>
        <c:tickLblPos val="none"/>
        <c:crossAx val="89986176"/>
        <c:crosses val="autoZero"/>
        <c:auto val="1"/>
        <c:lblOffset val="100"/>
        <c:baseTimeUnit val="years"/>
      </c:dateAx>
      <c:valAx>
        <c:axId val="8998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8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A7-45EE-9686-FCBCE6F83036}"/>
            </c:ext>
          </c:extLst>
        </c:ser>
        <c:dLbls>
          <c:showLegendKey val="0"/>
          <c:showVal val="0"/>
          <c:showCatName val="0"/>
          <c:showSerName val="0"/>
          <c:showPercent val="0"/>
          <c:showBubbleSize val="0"/>
        </c:dLbls>
        <c:gapWidth val="150"/>
        <c:axId val="90034176"/>
        <c:axId val="9003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A7-45EE-9686-FCBCE6F83036}"/>
            </c:ext>
          </c:extLst>
        </c:ser>
        <c:dLbls>
          <c:showLegendKey val="0"/>
          <c:showVal val="0"/>
          <c:showCatName val="0"/>
          <c:showSerName val="0"/>
          <c:showPercent val="0"/>
          <c:showBubbleSize val="0"/>
        </c:dLbls>
        <c:marker val="1"/>
        <c:smooth val="0"/>
        <c:axId val="90034176"/>
        <c:axId val="90036096"/>
      </c:lineChart>
      <c:dateAx>
        <c:axId val="90034176"/>
        <c:scaling>
          <c:orientation val="minMax"/>
        </c:scaling>
        <c:delete val="1"/>
        <c:axPos val="b"/>
        <c:numFmt formatCode="ge" sourceLinked="1"/>
        <c:majorTickMark val="none"/>
        <c:minorTickMark val="none"/>
        <c:tickLblPos val="none"/>
        <c:crossAx val="90036096"/>
        <c:crosses val="autoZero"/>
        <c:auto val="1"/>
        <c:lblOffset val="100"/>
        <c:baseTimeUnit val="years"/>
      </c:dateAx>
      <c:valAx>
        <c:axId val="9003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03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1980.98</c:v>
                </c:pt>
                <c:pt idx="1">
                  <c:v>1913.21</c:v>
                </c:pt>
                <c:pt idx="2">
                  <c:v>1900.23</c:v>
                </c:pt>
                <c:pt idx="3">
                  <c:v>601.38</c:v>
                </c:pt>
                <c:pt idx="4">
                  <c:v>690.36</c:v>
                </c:pt>
              </c:numCache>
            </c:numRef>
          </c:val>
          <c:extLst xmlns:c16r2="http://schemas.microsoft.com/office/drawing/2015/06/chart">
            <c:ext xmlns:c16="http://schemas.microsoft.com/office/drawing/2014/chart" uri="{C3380CC4-5D6E-409C-BE32-E72D297353CC}">
              <c16:uniqueId val="{00000000-1115-4E8A-A675-83BCAEE7A066}"/>
            </c:ext>
          </c:extLst>
        </c:ser>
        <c:dLbls>
          <c:showLegendKey val="0"/>
          <c:showVal val="0"/>
          <c:showCatName val="0"/>
          <c:showSerName val="0"/>
          <c:showPercent val="0"/>
          <c:showBubbleSize val="0"/>
        </c:dLbls>
        <c:gapWidth val="150"/>
        <c:axId val="90126976"/>
        <c:axId val="9012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817.63</c:v>
                </c:pt>
                <c:pt idx="1">
                  <c:v>830.5</c:v>
                </c:pt>
                <c:pt idx="2">
                  <c:v>1029.24</c:v>
                </c:pt>
                <c:pt idx="3">
                  <c:v>1063.93</c:v>
                </c:pt>
                <c:pt idx="4">
                  <c:v>1060.8599999999999</c:v>
                </c:pt>
              </c:numCache>
            </c:numRef>
          </c:val>
          <c:smooth val="0"/>
          <c:extLst xmlns:c16r2="http://schemas.microsoft.com/office/drawing/2015/06/chart">
            <c:ext xmlns:c16="http://schemas.microsoft.com/office/drawing/2014/chart" uri="{C3380CC4-5D6E-409C-BE32-E72D297353CC}">
              <c16:uniqueId val="{00000001-1115-4E8A-A675-83BCAEE7A066}"/>
            </c:ext>
          </c:extLst>
        </c:ser>
        <c:dLbls>
          <c:showLegendKey val="0"/>
          <c:showVal val="0"/>
          <c:showCatName val="0"/>
          <c:showSerName val="0"/>
          <c:showPercent val="0"/>
          <c:showBubbleSize val="0"/>
        </c:dLbls>
        <c:marker val="1"/>
        <c:smooth val="0"/>
        <c:axId val="90126976"/>
        <c:axId val="90129152"/>
      </c:lineChart>
      <c:dateAx>
        <c:axId val="90126976"/>
        <c:scaling>
          <c:orientation val="minMax"/>
        </c:scaling>
        <c:delete val="1"/>
        <c:axPos val="b"/>
        <c:numFmt formatCode="ge" sourceLinked="1"/>
        <c:majorTickMark val="none"/>
        <c:minorTickMark val="none"/>
        <c:tickLblPos val="none"/>
        <c:crossAx val="90129152"/>
        <c:crosses val="autoZero"/>
        <c:auto val="1"/>
        <c:lblOffset val="100"/>
        <c:baseTimeUnit val="years"/>
      </c:dateAx>
      <c:valAx>
        <c:axId val="9012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2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57.47</c:v>
                </c:pt>
                <c:pt idx="1">
                  <c:v>64.5</c:v>
                </c:pt>
                <c:pt idx="2">
                  <c:v>53.55</c:v>
                </c:pt>
                <c:pt idx="3">
                  <c:v>51.88</c:v>
                </c:pt>
                <c:pt idx="4">
                  <c:v>80.61</c:v>
                </c:pt>
              </c:numCache>
            </c:numRef>
          </c:val>
          <c:extLst xmlns:c16r2="http://schemas.microsoft.com/office/drawing/2015/06/chart">
            <c:ext xmlns:c16="http://schemas.microsoft.com/office/drawing/2014/chart" uri="{C3380CC4-5D6E-409C-BE32-E72D297353CC}">
              <c16:uniqueId val="{00000000-4BAD-46D5-B9EE-2D41E3D41730}"/>
            </c:ext>
          </c:extLst>
        </c:ser>
        <c:dLbls>
          <c:showLegendKey val="0"/>
          <c:showVal val="0"/>
          <c:showCatName val="0"/>
          <c:showSerName val="0"/>
          <c:showPercent val="0"/>
          <c:showBubbleSize val="0"/>
        </c:dLbls>
        <c:gapWidth val="150"/>
        <c:axId val="90151936"/>
        <c:axId val="9017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46.31</c:v>
                </c:pt>
                <c:pt idx="1">
                  <c:v>43.66</c:v>
                </c:pt>
                <c:pt idx="2">
                  <c:v>43.13</c:v>
                </c:pt>
                <c:pt idx="3">
                  <c:v>46.26</c:v>
                </c:pt>
                <c:pt idx="4">
                  <c:v>45.81</c:v>
                </c:pt>
              </c:numCache>
            </c:numRef>
          </c:val>
          <c:smooth val="0"/>
          <c:extLst xmlns:c16r2="http://schemas.microsoft.com/office/drawing/2015/06/chart">
            <c:ext xmlns:c16="http://schemas.microsoft.com/office/drawing/2014/chart" uri="{C3380CC4-5D6E-409C-BE32-E72D297353CC}">
              <c16:uniqueId val="{00000001-4BAD-46D5-B9EE-2D41E3D41730}"/>
            </c:ext>
          </c:extLst>
        </c:ser>
        <c:dLbls>
          <c:showLegendKey val="0"/>
          <c:showVal val="0"/>
          <c:showCatName val="0"/>
          <c:showSerName val="0"/>
          <c:showPercent val="0"/>
          <c:showBubbleSize val="0"/>
        </c:dLbls>
        <c:marker val="1"/>
        <c:smooth val="0"/>
        <c:axId val="90151936"/>
        <c:axId val="90178688"/>
      </c:lineChart>
      <c:dateAx>
        <c:axId val="90151936"/>
        <c:scaling>
          <c:orientation val="minMax"/>
        </c:scaling>
        <c:delete val="1"/>
        <c:axPos val="b"/>
        <c:numFmt formatCode="ge" sourceLinked="1"/>
        <c:majorTickMark val="none"/>
        <c:minorTickMark val="none"/>
        <c:tickLblPos val="none"/>
        <c:crossAx val="90178688"/>
        <c:crosses val="autoZero"/>
        <c:auto val="1"/>
        <c:lblOffset val="100"/>
        <c:baseTimeUnit val="years"/>
      </c:dateAx>
      <c:valAx>
        <c:axId val="9017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5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348.16</c:v>
                </c:pt>
                <c:pt idx="1">
                  <c:v>306.24</c:v>
                </c:pt>
                <c:pt idx="2">
                  <c:v>375</c:v>
                </c:pt>
                <c:pt idx="3">
                  <c:v>388.71</c:v>
                </c:pt>
                <c:pt idx="4">
                  <c:v>257.63</c:v>
                </c:pt>
              </c:numCache>
            </c:numRef>
          </c:val>
          <c:extLst xmlns:c16r2="http://schemas.microsoft.com/office/drawing/2015/06/chart">
            <c:ext xmlns:c16="http://schemas.microsoft.com/office/drawing/2014/chart" uri="{C3380CC4-5D6E-409C-BE32-E72D297353CC}">
              <c16:uniqueId val="{00000000-66DE-4FA1-8367-2917BD74E089}"/>
            </c:ext>
          </c:extLst>
        </c:ser>
        <c:dLbls>
          <c:showLegendKey val="0"/>
          <c:showVal val="0"/>
          <c:showCatName val="0"/>
          <c:showSerName val="0"/>
          <c:showPercent val="0"/>
          <c:showBubbleSize val="0"/>
        </c:dLbls>
        <c:gapWidth val="150"/>
        <c:axId val="90196992"/>
        <c:axId val="9020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349.08</c:v>
                </c:pt>
                <c:pt idx="1">
                  <c:v>382.09</c:v>
                </c:pt>
                <c:pt idx="2">
                  <c:v>392.03</c:v>
                </c:pt>
                <c:pt idx="3">
                  <c:v>376.4</c:v>
                </c:pt>
                <c:pt idx="4">
                  <c:v>383.92</c:v>
                </c:pt>
              </c:numCache>
            </c:numRef>
          </c:val>
          <c:smooth val="0"/>
          <c:extLst xmlns:c16r2="http://schemas.microsoft.com/office/drawing/2015/06/chart">
            <c:ext xmlns:c16="http://schemas.microsoft.com/office/drawing/2014/chart" uri="{C3380CC4-5D6E-409C-BE32-E72D297353CC}">
              <c16:uniqueId val="{00000001-66DE-4FA1-8367-2917BD74E089}"/>
            </c:ext>
          </c:extLst>
        </c:ser>
        <c:dLbls>
          <c:showLegendKey val="0"/>
          <c:showVal val="0"/>
          <c:showCatName val="0"/>
          <c:showSerName val="0"/>
          <c:showPercent val="0"/>
          <c:showBubbleSize val="0"/>
        </c:dLbls>
        <c:marker val="1"/>
        <c:smooth val="0"/>
        <c:axId val="90196992"/>
        <c:axId val="90203264"/>
      </c:lineChart>
      <c:dateAx>
        <c:axId val="90196992"/>
        <c:scaling>
          <c:orientation val="minMax"/>
        </c:scaling>
        <c:delete val="1"/>
        <c:axPos val="b"/>
        <c:numFmt formatCode="ge" sourceLinked="1"/>
        <c:majorTickMark val="none"/>
        <c:minorTickMark val="none"/>
        <c:tickLblPos val="none"/>
        <c:crossAx val="90203264"/>
        <c:crosses val="autoZero"/>
        <c:auto val="1"/>
        <c:lblOffset val="100"/>
        <c:baseTimeUnit val="years"/>
      </c:dateAx>
      <c:valAx>
        <c:axId val="9020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9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55"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4" t="str">
        <f>データ!H6</f>
        <v>石川県　輪島市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27757</v>
      </c>
      <c r="AM8" s="66"/>
      <c r="AN8" s="66"/>
      <c r="AO8" s="66"/>
      <c r="AP8" s="66"/>
      <c r="AQ8" s="66"/>
      <c r="AR8" s="66"/>
      <c r="AS8" s="66"/>
      <c r="AT8" s="65">
        <f>データ!T6</f>
        <v>426.32</v>
      </c>
      <c r="AU8" s="65"/>
      <c r="AV8" s="65"/>
      <c r="AW8" s="65"/>
      <c r="AX8" s="65"/>
      <c r="AY8" s="65"/>
      <c r="AZ8" s="65"/>
      <c r="BA8" s="65"/>
      <c r="BB8" s="65">
        <f>データ!U6</f>
        <v>65.11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c r="A10" s="2"/>
      <c r="B10" s="65" t="str">
        <f>データ!N6</f>
        <v>-</v>
      </c>
      <c r="C10" s="65"/>
      <c r="D10" s="65"/>
      <c r="E10" s="65"/>
      <c r="F10" s="65"/>
      <c r="G10" s="65"/>
      <c r="H10" s="65"/>
      <c r="I10" s="65" t="str">
        <f>データ!O6</f>
        <v>該当数値なし</v>
      </c>
      <c r="J10" s="65"/>
      <c r="K10" s="65"/>
      <c r="L10" s="65"/>
      <c r="M10" s="65"/>
      <c r="N10" s="65"/>
      <c r="O10" s="65"/>
      <c r="P10" s="65">
        <f>データ!P6</f>
        <v>1.1200000000000001</v>
      </c>
      <c r="Q10" s="65"/>
      <c r="R10" s="65"/>
      <c r="S10" s="65"/>
      <c r="T10" s="65"/>
      <c r="U10" s="65"/>
      <c r="V10" s="65"/>
      <c r="W10" s="65">
        <f>データ!Q6</f>
        <v>77.27</v>
      </c>
      <c r="X10" s="65"/>
      <c r="Y10" s="65"/>
      <c r="Z10" s="65"/>
      <c r="AA10" s="65"/>
      <c r="AB10" s="65"/>
      <c r="AC10" s="65"/>
      <c r="AD10" s="66">
        <f>データ!R6</f>
        <v>3380</v>
      </c>
      <c r="AE10" s="66"/>
      <c r="AF10" s="66"/>
      <c r="AG10" s="66"/>
      <c r="AH10" s="66"/>
      <c r="AI10" s="66"/>
      <c r="AJ10" s="66"/>
      <c r="AK10" s="2"/>
      <c r="AL10" s="66">
        <f>データ!V6</f>
        <v>307</v>
      </c>
      <c r="AM10" s="66"/>
      <c r="AN10" s="66"/>
      <c r="AO10" s="66"/>
      <c r="AP10" s="66"/>
      <c r="AQ10" s="66"/>
      <c r="AR10" s="66"/>
      <c r="AS10" s="66"/>
      <c r="AT10" s="65">
        <f>データ!W6</f>
        <v>0.09</v>
      </c>
      <c r="AU10" s="65"/>
      <c r="AV10" s="65"/>
      <c r="AW10" s="65"/>
      <c r="AX10" s="65"/>
      <c r="AY10" s="65"/>
      <c r="AZ10" s="65"/>
      <c r="BA10" s="65"/>
      <c r="BB10" s="65">
        <f>データ!X6</f>
        <v>3411.11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56</v>
      </c>
      <c r="O86" s="25" t="str">
        <f>データ!EO6</f>
        <v>【0.01】</v>
      </c>
    </row>
  </sheetData>
  <sheetProtection algorithmName="SHA-512" hashValue="6xEVVm5TU4E1yloYPYWcFNjvcFO953VoWNwv/aYFGf/dffUgqW1hgq0nPjdrbXWHKmUHoIJZ8rkSLGYclEDhcQ==" saltValue="uZV5nU8dCm47zS3wiAJBh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c r="A6" s="27" t="s">
        <v>109</v>
      </c>
      <c r="B6" s="32">
        <f>B7</f>
        <v>2017</v>
      </c>
      <c r="C6" s="32">
        <f t="shared" ref="C6:X6" si="3">C7</f>
        <v>172049</v>
      </c>
      <c r="D6" s="32">
        <f t="shared" si="3"/>
        <v>47</v>
      </c>
      <c r="E6" s="32">
        <f t="shared" si="3"/>
        <v>17</v>
      </c>
      <c r="F6" s="32">
        <f t="shared" si="3"/>
        <v>6</v>
      </c>
      <c r="G6" s="32">
        <f t="shared" si="3"/>
        <v>0</v>
      </c>
      <c r="H6" s="32" t="str">
        <f t="shared" si="3"/>
        <v>石川県　輪島市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1.1200000000000001</v>
      </c>
      <c r="Q6" s="33">
        <f t="shared" si="3"/>
        <v>77.27</v>
      </c>
      <c r="R6" s="33">
        <f t="shared" si="3"/>
        <v>3380</v>
      </c>
      <c r="S6" s="33">
        <f t="shared" si="3"/>
        <v>27757</v>
      </c>
      <c r="T6" s="33">
        <f t="shared" si="3"/>
        <v>426.32</v>
      </c>
      <c r="U6" s="33">
        <f t="shared" si="3"/>
        <v>65.11</v>
      </c>
      <c r="V6" s="33">
        <f t="shared" si="3"/>
        <v>307</v>
      </c>
      <c r="W6" s="33">
        <f t="shared" si="3"/>
        <v>0.09</v>
      </c>
      <c r="X6" s="33">
        <f t="shared" si="3"/>
        <v>3411.11</v>
      </c>
      <c r="Y6" s="34">
        <f>IF(Y7="",NA(),Y7)</f>
        <v>71.06</v>
      </c>
      <c r="Z6" s="34">
        <f t="shared" ref="Z6:AH6" si="4">IF(Z7="",NA(),Z7)</f>
        <v>73.03</v>
      </c>
      <c r="AA6" s="34">
        <f t="shared" si="4"/>
        <v>71.67</v>
      </c>
      <c r="AB6" s="34">
        <f t="shared" si="4"/>
        <v>70.39</v>
      </c>
      <c r="AC6" s="34">
        <f t="shared" si="4"/>
        <v>75.260000000000005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1980.98</v>
      </c>
      <c r="BG6" s="34">
        <f t="shared" ref="BG6:BO6" si="7">IF(BG7="",NA(),BG7)</f>
        <v>1913.21</v>
      </c>
      <c r="BH6" s="34">
        <f t="shared" si="7"/>
        <v>1900.23</v>
      </c>
      <c r="BI6" s="34">
        <f t="shared" si="7"/>
        <v>601.38</v>
      </c>
      <c r="BJ6" s="34">
        <f t="shared" si="7"/>
        <v>690.36</v>
      </c>
      <c r="BK6" s="34">
        <f t="shared" si="7"/>
        <v>817.63</v>
      </c>
      <c r="BL6" s="34">
        <f t="shared" si="7"/>
        <v>830.5</v>
      </c>
      <c r="BM6" s="34">
        <f t="shared" si="7"/>
        <v>1029.24</v>
      </c>
      <c r="BN6" s="34">
        <f t="shared" si="7"/>
        <v>1063.93</v>
      </c>
      <c r="BO6" s="34">
        <f t="shared" si="7"/>
        <v>1060.8599999999999</v>
      </c>
      <c r="BP6" s="33" t="str">
        <f>IF(BP7="","",IF(BP7="-","【-】","【"&amp;SUBSTITUTE(TEXT(BP7,"#,##0.00"),"-","△")&amp;"】"))</f>
        <v>【920.42】</v>
      </c>
      <c r="BQ6" s="34">
        <f>IF(BQ7="",NA(),BQ7)</f>
        <v>57.47</v>
      </c>
      <c r="BR6" s="34">
        <f t="shared" ref="BR6:BZ6" si="8">IF(BR7="",NA(),BR7)</f>
        <v>64.5</v>
      </c>
      <c r="BS6" s="34">
        <f t="shared" si="8"/>
        <v>53.55</v>
      </c>
      <c r="BT6" s="34">
        <f t="shared" si="8"/>
        <v>51.88</v>
      </c>
      <c r="BU6" s="34">
        <f t="shared" si="8"/>
        <v>80.61</v>
      </c>
      <c r="BV6" s="34">
        <f t="shared" si="8"/>
        <v>46.31</v>
      </c>
      <c r="BW6" s="34">
        <f t="shared" si="8"/>
        <v>43.66</v>
      </c>
      <c r="BX6" s="34">
        <f t="shared" si="8"/>
        <v>43.13</v>
      </c>
      <c r="BY6" s="34">
        <f t="shared" si="8"/>
        <v>46.26</v>
      </c>
      <c r="BZ6" s="34">
        <f t="shared" si="8"/>
        <v>45.81</v>
      </c>
      <c r="CA6" s="33" t="str">
        <f>IF(CA7="","",IF(CA7="-","【-】","【"&amp;SUBSTITUTE(TEXT(CA7,"#,##0.00"),"-","△")&amp;"】"))</f>
        <v>【47.34】</v>
      </c>
      <c r="CB6" s="34">
        <f>IF(CB7="",NA(),CB7)</f>
        <v>348.16</v>
      </c>
      <c r="CC6" s="34">
        <f t="shared" ref="CC6:CK6" si="9">IF(CC7="",NA(),CC7)</f>
        <v>306.24</v>
      </c>
      <c r="CD6" s="34">
        <f t="shared" si="9"/>
        <v>375</v>
      </c>
      <c r="CE6" s="34">
        <f t="shared" si="9"/>
        <v>388.71</v>
      </c>
      <c r="CF6" s="34">
        <f t="shared" si="9"/>
        <v>257.63</v>
      </c>
      <c r="CG6" s="34">
        <f t="shared" si="9"/>
        <v>349.08</v>
      </c>
      <c r="CH6" s="34">
        <f t="shared" si="9"/>
        <v>382.09</v>
      </c>
      <c r="CI6" s="34">
        <f t="shared" si="9"/>
        <v>392.03</v>
      </c>
      <c r="CJ6" s="34">
        <f t="shared" si="9"/>
        <v>376.4</v>
      </c>
      <c r="CK6" s="34">
        <f t="shared" si="9"/>
        <v>383.92</v>
      </c>
      <c r="CL6" s="33" t="str">
        <f>IF(CL7="","",IF(CL7="-","【-】","【"&amp;SUBSTITUTE(TEXT(CL7,"#,##0.00"),"-","△")&amp;"】"))</f>
        <v>【360.30】</v>
      </c>
      <c r="CM6" s="34">
        <f>IF(CM7="",NA(),CM7)</f>
        <v>31.85</v>
      </c>
      <c r="CN6" s="34">
        <f t="shared" ref="CN6:CV6" si="10">IF(CN7="",NA(),CN7)</f>
        <v>38.520000000000003</v>
      </c>
      <c r="CO6" s="34">
        <f t="shared" si="10"/>
        <v>35.93</v>
      </c>
      <c r="CP6" s="34">
        <f t="shared" si="10"/>
        <v>35.93</v>
      </c>
      <c r="CQ6" s="34">
        <f t="shared" si="10"/>
        <v>28.52</v>
      </c>
      <c r="CR6" s="34">
        <f t="shared" si="10"/>
        <v>39.42</v>
      </c>
      <c r="CS6" s="34">
        <f t="shared" si="10"/>
        <v>39.68</v>
      </c>
      <c r="CT6" s="34">
        <f t="shared" si="10"/>
        <v>35.64</v>
      </c>
      <c r="CU6" s="34">
        <f t="shared" si="10"/>
        <v>33.729999999999997</v>
      </c>
      <c r="CV6" s="34">
        <f t="shared" si="10"/>
        <v>33.21</v>
      </c>
      <c r="CW6" s="33" t="str">
        <f>IF(CW7="","",IF(CW7="-","【-】","【"&amp;SUBSTITUTE(TEXT(CW7,"#,##0.00"),"-","△")&amp;"】"))</f>
        <v>【34.06】</v>
      </c>
      <c r="CX6" s="34">
        <f>IF(CX7="",NA(),CX7)</f>
        <v>88.24</v>
      </c>
      <c r="CY6" s="34">
        <f t="shared" ref="CY6:DG6" si="11">IF(CY7="",NA(),CY7)</f>
        <v>89.86</v>
      </c>
      <c r="CZ6" s="34">
        <f t="shared" si="11"/>
        <v>91.07</v>
      </c>
      <c r="DA6" s="34">
        <f t="shared" si="11"/>
        <v>91.82</v>
      </c>
      <c r="DB6" s="34">
        <f t="shared" si="11"/>
        <v>90.55</v>
      </c>
      <c r="DC6" s="34">
        <f t="shared" si="11"/>
        <v>82.97</v>
      </c>
      <c r="DD6" s="34">
        <f t="shared" si="11"/>
        <v>83.95</v>
      </c>
      <c r="DE6" s="34">
        <f t="shared" si="11"/>
        <v>82.92</v>
      </c>
      <c r="DF6" s="34">
        <f t="shared" si="11"/>
        <v>79.989999999999995</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0.14000000000000001</v>
      </c>
      <c r="EK6" s="34">
        <f t="shared" si="14"/>
        <v>0.05</v>
      </c>
      <c r="EL6" s="34">
        <f t="shared" si="14"/>
        <v>0.18</v>
      </c>
      <c r="EM6" s="34">
        <f t="shared" si="14"/>
        <v>0.01</v>
      </c>
      <c r="EN6" s="34">
        <f t="shared" si="14"/>
        <v>0.09</v>
      </c>
      <c r="EO6" s="33" t="str">
        <f>IF(EO7="","",IF(EO7="-","【-】","【"&amp;SUBSTITUTE(TEXT(EO7,"#,##0.00"),"-","△")&amp;"】"))</f>
        <v>【0.01】</v>
      </c>
    </row>
    <row r="7" spans="1:145" s="35" customFormat="1">
      <c r="A7" s="27"/>
      <c r="B7" s="36">
        <v>2017</v>
      </c>
      <c r="C7" s="36">
        <v>172049</v>
      </c>
      <c r="D7" s="36">
        <v>47</v>
      </c>
      <c r="E7" s="36">
        <v>17</v>
      </c>
      <c r="F7" s="36">
        <v>6</v>
      </c>
      <c r="G7" s="36">
        <v>0</v>
      </c>
      <c r="H7" s="36" t="s">
        <v>110</v>
      </c>
      <c r="I7" s="36" t="s">
        <v>111</v>
      </c>
      <c r="J7" s="36" t="s">
        <v>112</v>
      </c>
      <c r="K7" s="36" t="s">
        <v>113</v>
      </c>
      <c r="L7" s="36" t="s">
        <v>114</v>
      </c>
      <c r="M7" s="36" t="s">
        <v>115</v>
      </c>
      <c r="N7" s="37" t="s">
        <v>116</v>
      </c>
      <c r="O7" s="37" t="s">
        <v>117</v>
      </c>
      <c r="P7" s="37">
        <v>1.1200000000000001</v>
      </c>
      <c r="Q7" s="37">
        <v>77.27</v>
      </c>
      <c r="R7" s="37">
        <v>3380</v>
      </c>
      <c r="S7" s="37">
        <v>27757</v>
      </c>
      <c r="T7" s="37">
        <v>426.32</v>
      </c>
      <c r="U7" s="37">
        <v>65.11</v>
      </c>
      <c r="V7" s="37">
        <v>307</v>
      </c>
      <c r="W7" s="37">
        <v>0.09</v>
      </c>
      <c r="X7" s="37">
        <v>3411.11</v>
      </c>
      <c r="Y7" s="37">
        <v>71.06</v>
      </c>
      <c r="Z7" s="37">
        <v>73.03</v>
      </c>
      <c r="AA7" s="37">
        <v>71.67</v>
      </c>
      <c r="AB7" s="37">
        <v>70.39</v>
      </c>
      <c r="AC7" s="37">
        <v>75.260000000000005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1980.98</v>
      </c>
      <c r="BG7" s="37">
        <v>1913.21</v>
      </c>
      <c r="BH7" s="37">
        <v>1900.23</v>
      </c>
      <c r="BI7" s="37">
        <v>601.38</v>
      </c>
      <c r="BJ7" s="37">
        <v>690.36</v>
      </c>
      <c r="BK7" s="37">
        <v>817.63</v>
      </c>
      <c r="BL7" s="37">
        <v>830.5</v>
      </c>
      <c r="BM7" s="37">
        <v>1029.24</v>
      </c>
      <c r="BN7" s="37">
        <v>1063.93</v>
      </c>
      <c r="BO7" s="37">
        <v>1060.8599999999999</v>
      </c>
      <c r="BP7" s="37">
        <v>920.42</v>
      </c>
      <c r="BQ7" s="37">
        <v>57.47</v>
      </c>
      <c r="BR7" s="37">
        <v>64.5</v>
      </c>
      <c r="BS7" s="37">
        <v>53.55</v>
      </c>
      <c r="BT7" s="37">
        <v>51.88</v>
      </c>
      <c r="BU7" s="37">
        <v>80.61</v>
      </c>
      <c r="BV7" s="37">
        <v>46.31</v>
      </c>
      <c r="BW7" s="37">
        <v>43.66</v>
      </c>
      <c r="BX7" s="37">
        <v>43.13</v>
      </c>
      <c r="BY7" s="37">
        <v>46.26</v>
      </c>
      <c r="BZ7" s="37">
        <v>45.81</v>
      </c>
      <c r="CA7" s="37">
        <v>47.34</v>
      </c>
      <c r="CB7" s="37">
        <v>348.16</v>
      </c>
      <c r="CC7" s="37">
        <v>306.24</v>
      </c>
      <c r="CD7" s="37">
        <v>375</v>
      </c>
      <c r="CE7" s="37">
        <v>388.71</v>
      </c>
      <c r="CF7" s="37">
        <v>257.63</v>
      </c>
      <c r="CG7" s="37">
        <v>349.08</v>
      </c>
      <c r="CH7" s="37">
        <v>382.09</v>
      </c>
      <c r="CI7" s="37">
        <v>392.03</v>
      </c>
      <c r="CJ7" s="37">
        <v>376.4</v>
      </c>
      <c r="CK7" s="37">
        <v>383.92</v>
      </c>
      <c r="CL7" s="37">
        <v>360.3</v>
      </c>
      <c r="CM7" s="37">
        <v>31.85</v>
      </c>
      <c r="CN7" s="37">
        <v>38.520000000000003</v>
      </c>
      <c r="CO7" s="37">
        <v>35.93</v>
      </c>
      <c r="CP7" s="37">
        <v>35.93</v>
      </c>
      <c r="CQ7" s="37">
        <v>28.52</v>
      </c>
      <c r="CR7" s="37">
        <v>39.42</v>
      </c>
      <c r="CS7" s="37">
        <v>39.68</v>
      </c>
      <c r="CT7" s="37">
        <v>35.64</v>
      </c>
      <c r="CU7" s="37">
        <v>33.729999999999997</v>
      </c>
      <c r="CV7" s="37">
        <v>33.21</v>
      </c>
      <c r="CW7" s="37">
        <v>34.06</v>
      </c>
      <c r="CX7" s="37">
        <v>88.24</v>
      </c>
      <c r="CY7" s="37">
        <v>89.86</v>
      </c>
      <c r="CZ7" s="37">
        <v>91.07</v>
      </c>
      <c r="DA7" s="37">
        <v>91.82</v>
      </c>
      <c r="DB7" s="37">
        <v>90.55</v>
      </c>
      <c r="DC7" s="37">
        <v>82.97</v>
      </c>
      <c r="DD7" s="37">
        <v>83.95</v>
      </c>
      <c r="DE7" s="37">
        <v>82.92</v>
      </c>
      <c r="DF7" s="37">
        <v>79.989999999999995</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0.14000000000000001</v>
      </c>
      <c r="EK7" s="37">
        <v>0.05</v>
      </c>
      <c r="EL7" s="37">
        <v>0.18</v>
      </c>
      <c r="EM7" s="37">
        <v>0.01</v>
      </c>
      <c r="EN7" s="37">
        <v>0.09</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2019-01-24T07:48:29Z</cp:lastPrinted>
  <dcterms:created xsi:type="dcterms:W3CDTF">2018-12-03T09:33:03Z</dcterms:created>
  <dcterms:modified xsi:type="dcterms:W3CDTF">2019-01-24T07:48:30Z</dcterms:modified>
  <cp:category/>
</cp:coreProperties>
</file>