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sxCA4l0vhRO1wMky8HUbmCIREdz9raKxhVX6J0/vVTS8fhWgEHXlc70InG0dVNtL4y+iESYWMKIgdz/1pjLpA==" workbookSaltValue="zla5CokTw89nMSaqLXbwK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<sst xmlns="http://schemas.openxmlformats.org/spreadsheetml/2006/main" count="251" uniqueCount="126">
  <si>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</si>
  <si>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</si>
  <si>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</si>
  <si>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</si>
  <si>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</si>
  <si>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</si>
  <si>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</si>
  <si>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</si>
  <si>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</si>
  <si>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</si>
  <si>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</si>
  <si>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</si>
  <si>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</si>
  <si>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</si>
  <si>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</si>
  <si>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</si>
  <si>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</si>
  <si>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</si>
  <si>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</si>
  <si>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</si>
  <si>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</si>
  <si>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</si>
  <si>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</si>
  <si>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</si>
  <si>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</si>
  <si>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</si>
  <si>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</si>
  <si>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</si>
  <si>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</si>
  <si>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</si>
  <si>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</si>
  <si>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</si>
  <si>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</si>
  <si>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</si>
  <si>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</si>
  <si>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</si>
  <si>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</si>
  <si>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</si>
  <si>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</si>
  <si>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</si>
  <si>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</si>
  <si>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</si>
  <si>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</si>
  <si>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</si>
  <si>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</si>
  <si>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</si>
  <si>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</si>
  <si>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</si>
  <si>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</si>
  <si>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</si>
  <si>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</si>
  <si>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</si>
  <si>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</si>
  <si>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</si>
  <si>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</si>
  <si>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</si>
  <si>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</si>
  <si>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</si>
  <si>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</si>
  <si>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</si>
  <si>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</si>
  <si>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</si>
  <si>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</si>
  <si>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</si>
  <si>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</si>
  <si>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</si>
  <si>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</si>
  <si>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</si>
  <si>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</si>
  <si>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</si>
  <si>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</si>
  <si>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</si>
  <si>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</si>
  <si>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</si>
  <si>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</si>
  <si>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</si>
  <si>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</si>
  <si>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</si>
  <si>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</si>
  <si>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</si>
  <si>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</si>
  <si>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</si>
  <si>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</si>
  <si>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</si>
  <si>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</si>
  <si>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</si>
  <si>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</si>
  <si>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</si>
  <si>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</si>
  <si>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</si>
  <si>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</si>
  <si>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</si>
  <si>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</si>
  <si>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</si>
  <si>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</si>
  <si>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</si>
  <si>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</si>
  <si>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</si>
  <si>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</si>
  <si>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</si>
  <si>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</si>
  <si>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</si>
  <si>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</si>
  <si>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</si>
  <si>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</si>
  <si>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</si>
  <si>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</si>
  <si>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</si>
  <si>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</si>
  <si>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</si>
  <si>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</si>
  <si>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</si>
  <si>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</si>
  <si>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</si>
  <si>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</si>
  <si>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</si>
  <si>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</si>
  <si>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</si>
  <si>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</si>
  <si>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</si>
  <si>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</si>
  <si>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</si>
  <si>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</si>
  <si>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①基金からの繰入金を増額したことや、打切決算の影響などにより収益的収支比率が増加したものと考えられる。　　　　　　　　　　　　　　　　　　④平成29年度は分流式に要する経費の算定方法の見直しによる一般会計の負担額が増えたため前年度より大幅に減少しているものの、事業開始から13年と年数が浅いために、企業債残高が高く、類似団体より高い数値を推移していると考えられる。 　　　⑤⑥分流式に要する経費の算定方法を見直ししたため汚水処理費が大幅減少したことで経費回収率が上昇し、汚水処理原価が減少したものと考えられる。　　　　　　⑧事業開始からまだ年数が浅いことから、水洗化率は低くなっていると考えられる。</t>
    <rPh sb="1" eb="3">
      <t>キキン</t>
    </rPh>
    <rPh sb="6" eb="8">
      <t>クリイレ</t>
    </rPh>
    <rPh sb="8" eb="9">
      <t>キン</t>
    </rPh>
    <rPh sb="10" eb="12">
      <t>ゾウガク</t>
    </rPh>
    <rPh sb="18" eb="20">
      <t>ウチキ</t>
    </rPh>
    <rPh sb="20" eb="22">
      <t>ケッサン</t>
    </rPh>
    <rPh sb="23" eb="25">
      <t>エイキョウ</t>
    </rPh>
    <rPh sb="30" eb="33">
      <t>シュウエキテキ</t>
    </rPh>
    <rPh sb="33" eb="35">
      <t>シュウシ</t>
    </rPh>
    <rPh sb="35" eb="37">
      <t>ヒリツ</t>
    </rPh>
    <rPh sb="38" eb="40">
      <t>ゾウカ</t>
    </rPh>
    <rPh sb="45" eb="46">
      <t>カンガ</t>
    </rPh>
    <rPh sb="92" eb="94">
      <t>ミナオ</t>
    </rPh>
    <rPh sb="130" eb="132">
      <t>ジギョウ</t>
    </rPh>
    <rPh sb="262" eb="264">
      <t>ジギョウ</t>
    </rPh>
    <rPh sb="264" eb="266">
      <t>カイシ</t>
    </rPh>
    <rPh sb="270" eb="272">
      <t>ネンスウ</t>
    </rPh>
    <rPh sb="273" eb="274">
      <t>アサ</t>
    </rPh>
    <rPh sb="280" eb="283">
      <t>スイセンカ</t>
    </rPh>
    <rPh sb="283" eb="284">
      <t>リツ</t>
    </rPh>
    <rPh sb="285" eb="286">
      <t>ヒク</t>
    </rPh>
    <rPh sb="293" eb="294">
      <t>カンガ</t>
    </rPh>
    <phoneticPr fontId="15"/>
  </si>
  <si>
    <t>事業開始から13年しか経過しておらず、まだ老朽化していない。</t>
    <rPh sb="0" eb="2">
      <t>ジギョウ</t>
    </rPh>
    <rPh sb="2" eb="4">
      <t>カイシ</t>
    </rPh>
    <rPh sb="8" eb="9">
      <t>ネン</t>
    </rPh>
    <rPh sb="11" eb="13">
      <t>ケイカ</t>
    </rPh>
    <rPh sb="21" eb="24">
      <t>ロウキュウカ</t>
    </rPh>
    <phoneticPr fontId="4"/>
  </si>
  <si>
    <t>事業開始から13年しか経過していないことから設備投資に要した企業債償還額の影響や、下水道接続率が低いことによる使用料収入の不足によって、収益的収支比率及び経費回収率ともに100％を下回っていると考えられる。経営状況を考慮しながら料金の適正化に向けた検討を実施し、安定した収入の確保に取り組む必要がある。</t>
    <rPh sb="0" eb="2">
      <t>ジギョウ</t>
    </rPh>
    <rPh sb="2" eb="4">
      <t>カイシ</t>
    </rPh>
    <rPh sb="8" eb="9">
      <t>ネン</t>
    </rPh>
    <rPh sb="11" eb="13">
      <t>ケイカ</t>
    </rPh>
    <rPh sb="22" eb="24">
      <t>セツビ</t>
    </rPh>
    <rPh sb="24" eb="26">
      <t>トウシ</t>
    </rPh>
    <rPh sb="27" eb="28">
      <t>ヨウ</t>
    </rPh>
    <rPh sb="30" eb="32">
      <t>キギョウ</t>
    </rPh>
    <rPh sb="32" eb="33">
      <t>サイ</t>
    </rPh>
    <rPh sb="33" eb="35">
      <t>ショウカン</t>
    </rPh>
    <rPh sb="35" eb="36">
      <t>ガク</t>
    </rPh>
    <rPh sb="37" eb="39">
      <t>エイキョウ</t>
    </rPh>
    <rPh sb="41" eb="44">
      <t>ゲスイドウ</t>
    </rPh>
    <rPh sb="44" eb="46">
      <t>セツゾク</t>
    </rPh>
    <rPh sb="46" eb="47">
      <t>リツ</t>
    </rPh>
    <rPh sb="48" eb="49">
      <t>ヒク</t>
    </rPh>
    <rPh sb="55" eb="58">
      <t>シヨウリョウ</t>
    </rPh>
    <rPh sb="58" eb="60">
      <t>シュウニュウ</t>
    </rPh>
    <rPh sb="61" eb="63">
      <t>フソク</t>
    </rPh>
    <rPh sb="68" eb="71">
      <t>シュウエキテキ</t>
    </rPh>
    <rPh sb="71" eb="73">
      <t>シュウシ</t>
    </rPh>
    <rPh sb="73" eb="75">
      <t>ヒリツ</t>
    </rPh>
    <rPh sb="75" eb="76">
      <t>オヨ</t>
    </rPh>
    <rPh sb="77" eb="79">
      <t>ケイヒ</t>
    </rPh>
    <rPh sb="79" eb="81">
      <t>カイシュウ</t>
    </rPh>
    <rPh sb="81" eb="82">
      <t>リツ</t>
    </rPh>
    <rPh sb="90" eb="92">
      <t>シタマワ</t>
    </rPh>
    <rPh sb="97" eb="98">
      <t>カンガ</t>
    </rPh>
    <rPh sb="103" eb="105">
      <t>ケイエイ</t>
    </rPh>
    <rPh sb="105" eb="107">
      <t>ジョウキョウ</t>
    </rPh>
    <rPh sb="108" eb="110">
      <t>コウリョ</t>
    </rPh>
    <rPh sb="114" eb="116">
      <t>リョウキン</t>
    </rPh>
    <rPh sb="117" eb="120">
      <t>テキセイカ</t>
    </rPh>
    <rPh sb="121" eb="122">
      <t>ム</t>
    </rPh>
    <rPh sb="124" eb="126">
      <t>ケントウ</t>
    </rPh>
    <rPh sb="127" eb="129">
      <t>ジッシ</t>
    </rPh>
    <rPh sb="131" eb="133">
      <t>アンテイ</t>
    </rPh>
    <rPh sb="135" eb="137">
      <t>シュウニュウ</t>
    </rPh>
    <rPh sb="138" eb="140">
      <t>カクホ</t>
    </rPh>
    <rPh sb="141" eb="142">
      <t>ト</t>
    </rPh>
    <rPh sb="143" eb="144">
      <t>ク</t>
    </rPh>
    <rPh sb="145" eb="14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</si>
</sst>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BF-487E-8727-63D1B49D42DA}"/>
            </c:ext>
          </c:extLst>
        </c:ser>
        <c:dLbls>
          <c:showLegendKey val="0"/>
          <c:showVal val="0"/>
          <c:showCatName val="0"/>
          <c:showSerName val="0"/>
          <c:showPercent val="0"/>
          <c:showBubbleSize val="0"/>
        </c:dLbls>
        <c:gapWidth val="150"/>
        <c:axId val="38198656"/>
        <c:axId val="708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DBF-487E-8727-63D1B49D42DA}"/>
            </c:ext>
          </c:extLst>
        </c:ser>
        <c:dLbls>
          <c:showLegendKey val="0"/>
          <c:showVal val="0"/>
          <c:showCatName val="0"/>
          <c:showSerName val="0"/>
          <c:showPercent val="0"/>
          <c:showBubbleSize val="0"/>
        </c:dLbls>
        <c:marker val="1"/>
        <c:smooth val="0"/>
        <c:axId val="38198656"/>
        <c:axId val="70878336"/>
      </c:lineChart>
      <c:dateAx>
        <c:axId val="38198656"/>
        <c:scaling>
          <c:orientation val="minMax"/>
        </c:scaling>
        <c:delete val="1"/>
        <c:axPos val="b"/>
        <c:numFmt formatCode="ge" sourceLinked="1"/>
        <c:majorTickMark val="none"/>
        <c:minorTickMark val="none"/>
        <c:tickLblPos val="none"/>
        <c:crossAx val="70878336"/>
        <c:crosses val="autoZero"/>
        <c:auto val="1"/>
        <c:lblOffset val="100"/>
        <c:baseTimeUnit val="years"/>
      </c:dateAx>
      <c:valAx>
        <c:axId val="708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53.73</c:v>
                </c:pt>
                <c:pt idx="3">
                  <c:v>54.19</c:v>
                </c:pt>
                <c:pt idx="4">
                  <c:v>52.86</c:v>
                </c:pt>
              </c:numCache>
            </c:numRef>
          </c:val>
          <c:extLst xmlns:c16r2="http://schemas.microsoft.com/office/drawing/2015/06/chart">
            <c:ext xmlns:c16="http://schemas.microsoft.com/office/drawing/2014/chart" uri="{C3380CC4-5D6E-409C-BE32-E72D297353CC}">
              <c16:uniqueId val="{00000000-32C2-47E0-A90E-1D44CCA04551}"/>
            </c:ext>
          </c:extLst>
        </c:ser>
        <c:dLbls>
          <c:showLegendKey val="0"/>
          <c:showVal val="0"/>
          <c:showCatName val="0"/>
          <c:showSerName val="0"/>
          <c:showPercent val="0"/>
          <c:showBubbleSize val="0"/>
        </c:dLbls>
        <c:gapWidth val="150"/>
        <c:axId val="83799424"/>
        <c:axId val="838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2C2-47E0-A90E-1D44CCA04551}"/>
            </c:ext>
          </c:extLst>
        </c:ser>
        <c:dLbls>
          <c:showLegendKey val="0"/>
          <c:showVal val="0"/>
          <c:showCatName val="0"/>
          <c:showSerName val="0"/>
          <c:showPercent val="0"/>
          <c:showBubbleSize val="0"/>
        </c:dLbls>
        <c:marker val="1"/>
        <c:smooth val="0"/>
        <c:axId val="83799424"/>
        <c:axId val="83801600"/>
      </c:lineChart>
      <c:dateAx>
        <c:axId val="83799424"/>
        <c:scaling>
          <c:orientation val="minMax"/>
        </c:scaling>
        <c:delete val="1"/>
        <c:axPos val="b"/>
        <c:numFmt formatCode="ge" sourceLinked="1"/>
        <c:majorTickMark val="none"/>
        <c:minorTickMark val="none"/>
        <c:tickLblPos val="none"/>
        <c:crossAx val="83801600"/>
        <c:crosses val="autoZero"/>
        <c:auto val="1"/>
        <c:lblOffset val="100"/>
        <c:baseTimeUnit val="years"/>
      </c:dateAx>
      <c:valAx>
        <c:axId val="838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13.96</c:v>
                </c:pt>
                <c:pt idx="1">
                  <c:v>14.51</c:v>
                </c:pt>
                <c:pt idx="2">
                  <c:v>15.26</c:v>
                </c:pt>
                <c:pt idx="3">
                  <c:v>15.7</c:v>
                </c:pt>
                <c:pt idx="4">
                  <c:v>15.79</c:v>
                </c:pt>
              </c:numCache>
            </c:numRef>
          </c:val>
          <c:extLst xmlns:c16r2="http://schemas.microsoft.com/office/drawing/2015/06/chart">
            <c:ext xmlns:c16="http://schemas.microsoft.com/office/drawing/2014/chart" uri="{C3380CC4-5D6E-409C-BE32-E72D297353CC}">
              <c16:uniqueId val="{00000000-0DCF-4FC3-AF80-9F229792A8DB}"/>
            </c:ext>
          </c:extLst>
        </c:ser>
        <c:dLbls>
          <c:showLegendKey val="0"/>
          <c:showVal val="0"/>
          <c:showCatName val="0"/>
          <c:showSerName val="0"/>
          <c:showPercent val="0"/>
          <c:showBubbleSize val="0"/>
        </c:dLbls>
        <c:gapWidth val="150"/>
        <c:axId val="84840448"/>
        <c:axId val="848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0DCF-4FC3-AF80-9F229792A8DB}"/>
            </c:ext>
          </c:extLst>
        </c:ser>
        <c:dLbls>
          <c:showLegendKey val="0"/>
          <c:showVal val="0"/>
          <c:showCatName val="0"/>
          <c:showSerName val="0"/>
          <c:showPercent val="0"/>
          <c:showBubbleSize val="0"/>
        </c:dLbls>
        <c:marker val="1"/>
        <c:smooth val="0"/>
        <c:axId val="84840448"/>
        <c:axId val="84842368"/>
      </c:lineChart>
      <c:dateAx>
        <c:axId val="84840448"/>
        <c:scaling>
          <c:orientation val="minMax"/>
        </c:scaling>
        <c:delete val="1"/>
        <c:axPos val="b"/>
        <c:numFmt formatCode="ge" sourceLinked="1"/>
        <c:majorTickMark val="none"/>
        <c:minorTickMark val="none"/>
        <c:tickLblPos val="none"/>
        <c:crossAx val="84842368"/>
        <c:crosses val="autoZero"/>
        <c:auto val="1"/>
        <c:lblOffset val="100"/>
        <c:baseTimeUnit val="years"/>
      </c:dateAx>
      <c:valAx>
        <c:axId val="84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67.86</c:v>
                </c:pt>
                <c:pt idx="1">
                  <c:v>64.92</c:v>
                </c:pt>
                <c:pt idx="2">
                  <c:v>57.56</c:v>
                </c:pt>
                <c:pt idx="3">
                  <c:v>61.92</c:v>
                </c:pt>
                <c:pt idx="4">
                  <c:v>74.5</c:v>
                </c:pt>
              </c:numCache>
            </c:numRef>
          </c:val>
          <c:extLst xmlns:c16r2="http://schemas.microsoft.com/office/drawing/2015/06/chart">
            <c:ext xmlns:c16="http://schemas.microsoft.com/office/drawing/2014/chart" uri="{C3380CC4-5D6E-409C-BE32-E72D297353CC}">
              <c16:uniqueId val="{00000000-A94A-4602-AF5A-4CA606FA153B}"/>
            </c:ext>
          </c:extLst>
        </c:ser>
        <c:dLbls>
          <c:showLegendKey val="0"/>
          <c:showVal val="0"/>
          <c:showCatName val="0"/>
          <c:showSerName val="0"/>
          <c:showPercent val="0"/>
          <c:showBubbleSize val="0"/>
        </c:dLbls>
        <c:gapWidth val="150"/>
        <c:axId val="129372544"/>
        <c:axId val="1705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4A-4602-AF5A-4CA606FA153B}"/>
            </c:ext>
          </c:extLst>
        </c:ser>
        <c:dLbls>
          <c:showLegendKey val="0"/>
          <c:showVal val="0"/>
          <c:showCatName val="0"/>
          <c:showSerName val="0"/>
          <c:showPercent val="0"/>
          <c:showBubbleSize val="0"/>
        </c:dLbls>
        <c:marker val="1"/>
        <c:smooth val="0"/>
        <c:axId val="129372544"/>
        <c:axId val="170558976"/>
      </c:lineChart>
      <c:dateAx>
        <c:axId val="129372544"/>
        <c:scaling>
          <c:orientation val="minMax"/>
        </c:scaling>
        <c:delete val="1"/>
        <c:axPos val="b"/>
        <c:numFmt formatCode="ge" sourceLinked="1"/>
        <c:majorTickMark val="none"/>
        <c:minorTickMark val="none"/>
        <c:tickLblPos val="none"/>
        <c:crossAx val="170558976"/>
        <c:crosses val="autoZero"/>
        <c:auto val="1"/>
        <c:lblOffset val="100"/>
        <c:baseTimeUnit val="years"/>
      </c:dateAx>
      <c:valAx>
        <c:axId val="170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69-4F19-8EEF-00FC039E6EEF}"/>
            </c:ext>
          </c:extLst>
        </c:ser>
        <c:dLbls>
          <c:showLegendKey val="0"/>
          <c:showVal val="0"/>
          <c:showCatName val="0"/>
          <c:showSerName val="0"/>
          <c:showPercent val="0"/>
          <c:showBubbleSize val="0"/>
        </c:dLbls>
        <c:gapWidth val="150"/>
        <c:axId val="72114944"/>
        <c:axId val="72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9-4F19-8EEF-00FC039E6EEF}"/>
            </c:ext>
          </c:extLst>
        </c:ser>
        <c:dLbls>
          <c:showLegendKey val="0"/>
          <c:showVal val="0"/>
          <c:showCatName val="0"/>
          <c:showSerName val="0"/>
          <c:showPercent val="0"/>
          <c:showBubbleSize val="0"/>
        </c:dLbls>
        <c:marker val="1"/>
        <c:smooth val="0"/>
        <c:axId val="72114944"/>
        <c:axId val="72116864"/>
      </c:lineChart>
      <c:dateAx>
        <c:axId val="72114944"/>
        <c:scaling>
          <c:orientation val="minMax"/>
        </c:scaling>
        <c:delete val="1"/>
        <c:axPos val="b"/>
        <c:numFmt formatCode="ge" sourceLinked="1"/>
        <c:majorTickMark val="none"/>
        <c:minorTickMark val="none"/>
        <c:tickLblPos val="none"/>
        <c:crossAx val="72116864"/>
        <c:crosses val="autoZero"/>
        <c:auto val="1"/>
        <c:lblOffset val="100"/>
        <c:baseTimeUnit val="years"/>
      </c:dateAx>
      <c:valAx>
        <c:axId val="72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24-42FB-AF77-142B8854DE1F}"/>
            </c:ext>
          </c:extLst>
        </c:ser>
        <c:dLbls>
          <c:showLegendKey val="0"/>
          <c:showVal val="0"/>
          <c:showCatName val="0"/>
          <c:showSerName val="0"/>
          <c:showPercent val="0"/>
          <c:showBubbleSize val="0"/>
        </c:dLbls>
        <c:gapWidth val="150"/>
        <c:axId val="73067136"/>
        <c:axId val="73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24-42FB-AF77-142B8854DE1F}"/>
            </c:ext>
          </c:extLst>
        </c:ser>
        <c:dLbls>
          <c:showLegendKey val="0"/>
          <c:showVal val="0"/>
          <c:showCatName val="0"/>
          <c:showSerName val="0"/>
          <c:showPercent val="0"/>
          <c:showBubbleSize val="0"/>
        </c:dLbls>
        <c:marker val="1"/>
        <c:smooth val="0"/>
        <c:axId val="73067136"/>
        <c:axId val="73364224"/>
      </c:lineChart>
      <c:dateAx>
        <c:axId val="73067136"/>
        <c:scaling>
          <c:orientation val="minMax"/>
        </c:scaling>
        <c:delete val="1"/>
        <c:axPos val="b"/>
        <c:numFmt formatCode="ge" sourceLinked="1"/>
        <c:majorTickMark val="none"/>
        <c:minorTickMark val="none"/>
        <c:tickLblPos val="none"/>
        <c:crossAx val="73364224"/>
        <c:crosses val="autoZero"/>
        <c:auto val="1"/>
        <c:lblOffset val="100"/>
        <c:baseTimeUnit val="years"/>
      </c:dateAx>
      <c:valAx>
        <c:axId val="73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C6-4254-9473-18B1F72AFBF8}"/>
            </c:ext>
          </c:extLst>
        </c:ser>
        <c:dLbls>
          <c:showLegendKey val="0"/>
          <c:showVal val="0"/>
          <c:showCatName val="0"/>
          <c:showSerName val="0"/>
          <c:showPercent val="0"/>
          <c:showBubbleSize val="0"/>
        </c:dLbls>
        <c:gapWidth val="150"/>
        <c:axId val="73395200"/>
        <c:axId val="834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C6-4254-9473-18B1F72AFBF8}"/>
            </c:ext>
          </c:extLst>
        </c:ser>
        <c:dLbls>
          <c:showLegendKey val="0"/>
          <c:showVal val="0"/>
          <c:showCatName val="0"/>
          <c:showSerName val="0"/>
          <c:showPercent val="0"/>
          <c:showBubbleSize val="0"/>
        </c:dLbls>
        <c:marker val="1"/>
        <c:smooth val="0"/>
        <c:axId val="73395200"/>
        <c:axId val="83428480"/>
      </c:lineChart>
      <c:dateAx>
        <c:axId val="73395200"/>
        <c:scaling>
          <c:orientation val="minMax"/>
        </c:scaling>
        <c:delete val="1"/>
        <c:axPos val="b"/>
        <c:numFmt formatCode="ge" sourceLinked="1"/>
        <c:majorTickMark val="none"/>
        <c:minorTickMark val="none"/>
        <c:tickLblPos val="none"/>
        <c:crossAx val="83428480"/>
        <c:crosses val="autoZero"/>
        <c:auto val="1"/>
        <c:lblOffset val="100"/>
        <c:baseTimeUnit val="years"/>
      </c:dateAx>
      <c:valAx>
        <c:axId val="83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B3-47DD-975C-1CE4653BBDB6}"/>
            </c:ext>
          </c:extLst>
        </c:ser>
        <c:dLbls>
          <c:showLegendKey val="0"/>
          <c:showVal val="0"/>
          <c:showCatName val="0"/>
          <c:showSerName val="0"/>
          <c:showPercent val="0"/>
          <c:showBubbleSize val="0"/>
        </c:dLbls>
        <c:gapWidth val="150"/>
        <c:axId val="83441920"/>
        <c:axId val="834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B3-47DD-975C-1CE4653BBDB6}"/>
            </c:ext>
          </c:extLst>
        </c:ser>
        <c:dLbls>
          <c:showLegendKey val="0"/>
          <c:showVal val="0"/>
          <c:showCatName val="0"/>
          <c:showSerName val="0"/>
          <c:showPercent val="0"/>
          <c:showBubbleSize val="0"/>
        </c:dLbls>
        <c:marker val="1"/>
        <c:smooth val="0"/>
        <c:axId val="83441920"/>
        <c:axId val="83444096"/>
      </c:lineChart>
      <c:dateAx>
        <c:axId val="83441920"/>
        <c:scaling>
          <c:orientation val="minMax"/>
        </c:scaling>
        <c:delete val="1"/>
        <c:axPos val="b"/>
        <c:numFmt formatCode="ge" sourceLinked="1"/>
        <c:majorTickMark val="none"/>
        <c:minorTickMark val="none"/>
        <c:tickLblPos val="none"/>
        <c:crossAx val="83444096"/>
        <c:crosses val="autoZero"/>
        <c:auto val="1"/>
        <c:lblOffset val="100"/>
        <c:baseTimeUnit val="years"/>
      </c:dateAx>
      <c:valAx>
        <c:axId val="834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1658.54</c:v>
                </c:pt>
                <c:pt idx="1">
                  <c:v>1550</c:v>
                </c:pt>
                <c:pt idx="2">
                  <c:v>1540.2</c:v>
                </c:pt>
                <c:pt idx="3">
                  <c:v>1508.4</c:v>
                </c:pt>
                <c:pt idx="4">
                  <c:v>524.42999999999995</c:v>
                </c:pt>
              </c:numCache>
            </c:numRef>
          </c:val>
          <c:extLst xmlns:c16r2="http://schemas.microsoft.com/office/drawing/2015/06/chart">
            <c:ext xmlns:c16="http://schemas.microsoft.com/office/drawing/2014/chart" uri="{C3380CC4-5D6E-409C-BE32-E72D297353CC}">
              <c16:uniqueId val="{00000000-4839-47AF-9ED3-BB08262C9A7D}"/>
            </c:ext>
          </c:extLst>
        </c:ser>
        <c:dLbls>
          <c:showLegendKey val="0"/>
          <c:showVal val="0"/>
          <c:showCatName val="0"/>
          <c:showSerName val="0"/>
          <c:showPercent val="0"/>
          <c:showBubbleSize val="0"/>
        </c:dLbls>
        <c:gapWidth val="150"/>
        <c:axId val="83462784"/>
        <c:axId val="834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4839-47AF-9ED3-BB08262C9A7D}"/>
            </c:ext>
          </c:extLst>
        </c:ser>
        <c:dLbls>
          <c:showLegendKey val="0"/>
          <c:showVal val="0"/>
          <c:showCatName val="0"/>
          <c:showSerName val="0"/>
          <c:showPercent val="0"/>
          <c:showBubbleSize val="0"/>
        </c:dLbls>
        <c:marker val="1"/>
        <c:smooth val="0"/>
        <c:axId val="83462784"/>
        <c:axId val="83464960"/>
      </c:lineChart>
      <c:dateAx>
        <c:axId val="83462784"/>
        <c:scaling>
          <c:orientation val="minMax"/>
        </c:scaling>
        <c:delete val="1"/>
        <c:axPos val="b"/>
        <c:numFmt formatCode="ge" sourceLinked="1"/>
        <c:majorTickMark val="none"/>
        <c:minorTickMark val="none"/>
        <c:tickLblPos val="none"/>
        <c:crossAx val="83464960"/>
        <c:crosses val="autoZero"/>
        <c:auto val="1"/>
        <c:lblOffset val="100"/>
        <c:baseTimeUnit val="years"/>
      </c:dateAx>
      <c:valAx>
        <c:axId val="83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52.5</c:v>
                </c:pt>
                <c:pt idx="1">
                  <c:v>54.61</c:v>
                </c:pt>
                <c:pt idx="2">
                  <c:v>54.58</c:v>
                </c:pt>
                <c:pt idx="3">
                  <c:v>49.81</c:v>
                </c:pt>
                <c:pt idx="4">
                  <c:v>75.03</c:v>
                </c:pt>
              </c:numCache>
            </c:numRef>
          </c:val>
          <c:extLst xmlns:c16r2="http://schemas.microsoft.com/office/drawing/2015/06/chart">
            <c:ext xmlns:c16="http://schemas.microsoft.com/office/drawing/2014/chart" uri="{C3380CC4-5D6E-409C-BE32-E72D297353CC}">
              <c16:uniqueId val="{00000000-D199-4D95-B230-C9A45D327DD1}"/>
            </c:ext>
          </c:extLst>
        </c:ser>
        <c:dLbls>
          <c:showLegendKey val="0"/>
          <c:showVal val="0"/>
          <c:showCatName val="0"/>
          <c:showSerName val="0"/>
          <c:showPercent val="0"/>
          <c:showBubbleSize val="0"/>
        </c:dLbls>
        <c:gapWidth val="150"/>
        <c:axId val="83475456"/>
        <c:axId val="834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199-4D95-B230-C9A45D327DD1}"/>
            </c:ext>
          </c:extLst>
        </c:ser>
        <c:dLbls>
          <c:showLegendKey val="0"/>
          <c:showVal val="0"/>
          <c:showCatName val="0"/>
          <c:showSerName val="0"/>
          <c:showPercent val="0"/>
          <c:showBubbleSize val="0"/>
        </c:dLbls>
        <c:marker val="1"/>
        <c:smooth val="0"/>
        <c:axId val="83475456"/>
        <c:axId val="83477632"/>
      </c:lineChart>
      <c:dateAx>
        <c:axId val="83475456"/>
        <c:scaling>
          <c:orientation val="minMax"/>
        </c:scaling>
        <c:delete val="1"/>
        <c:axPos val="b"/>
        <c:numFmt formatCode="ge" sourceLinked="1"/>
        <c:majorTickMark val="none"/>
        <c:minorTickMark val="none"/>
        <c:tickLblPos val="none"/>
        <c:crossAx val="83477632"/>
        <c:crosses val="autoZero"/>
        <c:auto val="1"/>
        <c:lblOffset val="100"/>
        <c:baseTimeUnit val="years"/>
      </c:dateAx>
      <c:valAx>
        <c:axId val="834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162.5</c:v>
                </c:pt>
                <c:pt idx="1">
                  <c:v>303.73</c:v>
                </c:pt>
                <c:pt idx="2">
                  <c:v>302.33</c:v>
                </c:pt>
                <c:pt idx="3">
                  <c:v>322.44</c:v>
                </c:pt>
                <c:pt idx="4">
                  <c:v>216.52</c:v>
                </c:pt>
              </c:numCache>
            </c:numRef>
          </c:val>
          <c:extLst xmlns:c16r2="http://schemas.microsoft.com/office/drawing/2015/06/chart">
            <c:ext xmlns:c16="http://schemas.microsoft.com/office/drawing/2014/chart" uri="{C3380CC4-5D6E-409C-BE32-E72D297353CC}">
              <c16:uniqueId val="{00000000-6428-4E83-AC43-95A0CD4FDCF2}"/>
            </c:ext>
          </c:extLst>
        </c:ser>
        <c:dLbls>
          <c:showLegendKey val="0"/>
          <c:showVal val="0"/>
          <c:showCatName val="0"/>
          <c:showSerName val="0"/>
          <c:showPercent val="0"/>
          <c:showBubbleSize val="0"/>
        </c:dLbls>
        <c:gapWidth val="150"/>
        <c:axId val="83758080"/>
        <c:axId val="837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428-4E83-AC43-95A0CD4FDCF2}"/>
            </c:ext>
          </c:extLst>
        </c:ser>
        <c:dLbls>
          <c:showLegendKey val="0"/>
          <c:showVal val="0"/>
          <c:showCatName val="0"/>
          <c:showSerName val="0"/>
          <c:showPercent val="0"/>
          <c:showBubbleSize val="0"/>
        </c:dLbls>
        <c:marker val="1"/>
        <c:smooth val="0"/>
        <c:axId val="83758080"/>
        <c:axId val="83772544"/>
      </c:lineChart>
      <c:dateAx>
        <c:axId val="83758080"/>
        <c:scaling>
          <c:orientation val="minMax"/>
        </c:scaling>
        <c:delete val="1"/>
        <c:axPos val="b"/>
        <c:numFmt formatCode="ge" sourceLinked="1"/>
        <c:majorTickMark val="none"/>
        <c:minorTickMark val="none"/>
        <c:tickLblPos val="none"/>
        <c:crossAx val="83772544"/>
        <c:crosses val="autoZero"/>
        <c:auto val="1"/>
        <c:lblOffset val="100"/>
        <c:baseTimeUnit val="years"/>
      </c:dateAx>
      <c:valAx>
        <c:axId val="837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石川県　輪島市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2">
        <f>データ!S6</f>
        <v>27757</v>
      </c>
      <c r="AM8" s="72"/>
      <c r="AN8" s="72"/>
      <c r="AO8" s="72"/>
      <c r="AP8" s="72"/>
      <c r="AQ8" s="72"/>
      <c r="AR8" s="72"/>
      <c r="AS8" s="72"/>
      <c r="AT8" s="71">
        <f>データ!T6</f>
        <v>426.32</v>
      </c>
      <c r="AU8" s="71"/>
      <c r="AV8" s="71"/>
      <c r="AW8" s="71"/>
      <c r="AX8" s="71"/>
      <c r="AY8" s="71"/>
      <c r="AZ8" s="71"/>
      <c r="BA8" s="71"/>
      <c r="BB8" s="71">
        <f>データ!U6</f>
        <v>65.11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35.71</v>
      </c>
      <c r="Q10" s="71"/>
      <c r="R10" s="71"/>
      <c r="S10" s="71"/>
      <c r="T10" s="71"/>
      <c r="U10" s="71"/>
      <c r="V10" s="71"/>
      <c r="W10" s="71">
        <f>データ!Q6</f>
        <v>100</v>
      </c>
      <c r="X10" s="71"/>
      <c r="Y10" s="71"/>
      <c r="Z10" s="71"/>
      <c r="AA10" s="71"/>
      <c r="AB10" s="71"/>
      <c r="AC10" s="71"/>
      <c r="AD10" s="72">
        <f>データ!R6</f>
        <v>2980</v>
      </c>
      <c r="AE10" s="72"/>
      <c r="AF10" s="72"/>
      <c r="AG10" s="72"/>
      <c r="AH10" s="72"/>
      <c r="AI10" s="72"/>
      <c r="AJ10" s="72"/>
      <c r="AK10" s="2"/>
      <c r="AL10" s="72">
        <f>データ!V6</f>
        <v>9756</v>
      </c>
      <c r="AM10" s="72"/>
      <c r="AN10" s="72"/>
      <c r="AO10" s="72"/>
      <c r="AP10" s="72"/>
      <c r="AQ10" s="72"/>
      <c r="AR10" s="72"/>
      <c r="AS10" s="72"/>
      <c r="AT10" s="71">
        <f>データ!W6</f>
        <v>16.8</v>
      </c>
      <c r="AU10" s="71"/>
      <c r="AV10" s="71"/>
      <c r="AW10" s="71"/>
      <c r="AX10" s="71"/>
      <c r="AY10" s="71"/>
      <c r="AZ10" s="71"/>
      <c r="BA10" s="71"/>
      <c r="BB10" s="71">
        <f>データ!X6</f>
        <v>580.71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ASGhrgzRGqnq2v7oKWfU1LntsprwfXRjJvCzunQpZFeiYY/7YupzUkdgUvjGynIPUPxQW5prhycn8d2n27yQ/w==" saltValue="FzI7Q9Q884j1SDNb1iMyp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172049</v>
      </c>
      <c r="D6" s="32">
        <f t="shared" si="3"/>
        <v>47</v>
      </c>
      <c r="E6" s="32">
        <f t="shared" si="3"/>
        <v>18</v>
      </c>
      <c r="F6" s="32">
        <f t="shared" si="3"/>
        <v>0</v>
      </c>
      <c r="G6" s="32">
        <f t="shared" si="3"/>
        <v>0</v>
      </c>
      <c r="H6" s="32" t="str">
        <f t="shared" si="3"/>
        <v>石川県　輪島市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35.71</v>
      </c>
      <c r="Q6" s="33">
        <f t="shared" si="3"/>
        <v>100</v>
      </c>
      <c r="R6" s="33">
        <f t="shared" si="3"/>
        <v>2980</v>
      </c>
      <c r="S6" s="33">
        <f t="shared" si="3"/>
        <v>27757</v>
      </c>
      <c r="T6" s="33">
        <f t="shared" si="3"/>
        <v>426.32</v>
      </c>
      <c r="U6" s="33">
        <f t="shared" si="3"/>
        <v>65.11</v>
      </c>
      <c r="V6" s="33">
        <f t="shared" si="3"/>
        <v>9756</v>
      </c>
      <c r="W6" s="33">
        <f t="shared" si="3"/>
        <v>16.8</v>
      </c>
      <c r="X6" s="33">
        <f t="shared" si="3"/>
        <v>580.71</v>
      </c>
      <c r="Y6" s="34">
        <f>IF(Y7="",NA(),Y7)</f>
        <v>67.86</v>
      </c>
      <c r="Z6" s="34">
        <f t="shared" ref="Z6:AH6" si="4">IF(Z7="",NA(),Z7)</f>
        <v>64.92</v>
      </c>
      <c r="AA6" s="34">
        <f t="shared" si="4"/>
        <v>57.56</v>
      </c>
      <c r="AB6" s="34">
        <f t="shared" si="4"/>
        <v>61.92</v>
      </c>
      <c r="AC6" s="34">
        <f t="shared" si="4"/>
        <v>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1658.54</v>
      </c>
      <c r="BG6" s="34">
        <f t="shared" ref="BG6:BO6" si="7">IF(BG7="",NA(),BG7)</f>
        <v>1550</v>
      </c>
      <c r="BH6" s="34">
        <f t="shared" si="7"/>
        <v>1540.2</v>
      </c>
      <c r="BI6" s="34">
        <f t="shared" si="7"/>
        <v>1508.4</v>
      </c>
      <c r="BJ6" s="34">
        <f t="shared" si="7"/>
        <v>524.42999999999995</v>
      </c>
      <c r="BK6" s="34">
        <f t="shared" si="7"/>
        <v>446.63</v>
      </c>
      <c r="BL6" s="34">
        <f t="shared" si="7"/>
        <v>416.91</v>
      </c>
      <c r="BM6" s="34">
        <f t="shared" si="7"/>
        <v>392.19</v>
      </c>
      <c r="BN6" s="34">
        <f t="shared" si="7"/>
        <v>413.5</v>
      </c>
      <c r="BO6" s="34">
        <f t="shared" si="7"/>
        <v>407.42</v>
      </c>
      <c r="BP6" s="33" t="str">
        <f>IF(BP7="","",IF(BP7="-","【-】","【"&amp;SUBSTITUTE(TEXT(BP7,"#,##0.00"),"-","△")&amp;"】"))</f>
        <v>【329.28】</v>
      </c>
      <c r="BQ6" s="34">
        <f>IF(BQ7="",NA(),BQ7)</f>
        <v>52.5</v>
      </c>
      <c r="BR6" s="34">
        <f t="shared" ref="BR6:BZ6" si="8">IF(BR7="",NA(),BR7)</f>
        <v>54.61</v>
      </c>
      <c r="BS6" s="34">
        <f t="shared" si="8"/>
        <v>54.58</v>
      </c>
      <c r="BT6" s="34">
        <f t="shared" si="8"/>
        <v>49.81</v>
      </c>
      <c r="BU6" s="34">
        <f t="shared" si="8"/>
        <v>75.03</v>
      </c>
      <c r="BV6" s="34">
        <f t="shared" si="8"/>
        <v>58.53</v>
      </c>
      <c r="BW6" s="34">
        <f t="shared" si="8"/>
        <v>57.93</v>
      </c>
      <c r="BX6" s="34">
        <f t="shared" si="8"/>
        <v>57.03</v>
      </c>
      <c r="BY6" s="34">
        <f t="shared" si="8"/>
        <v>55.84</v>
      </c>
      <c r="BZ6" s="34">
        <f t="shared" si="8"/>
        <v>57.08</v>
      </c>
      <c r="CA6" s="33" t="str">
        <f>IF(CA7="","",IF(CA7="-","【-】","【"&amp;SUBSTITUTE(TEXT(CA7,"#,##0.00"),"-","△")&amp;"】"))</f>
        <v>【60.55】</v>
      </c>
      <c r="CB6" s="34">
        <f>IF(CB7="",NA(),CB7)</f>
        <v>162.5</v>
      </c>
      <c r="CC6" s="34">
        <f t="shared" ref="CC6:CK6" si="9">IF(CC7="",NA(),CC7)</f>
        <v>303.73</v>
      </c>
      <c r="CD6" s="34">
        <f t="shared" si="9"/>
        <v>302.33</v>
      </c>
      <c r="CE6" s="34">
        <f t="shared" si="9"/>
        <v>322.44</v>
      </c>
      <c r="CF6" s="34">
        <f t="shared" si="9"/>
        <v>216.52</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53.73</v>
      </c>
      <c r="CP6" s="34">
        <f t="shared" si="10"/>
        <v>54.19</v>
      </c>
      <c r="CQ6" s="34">
        <f t="shared" si="10"/>
        <v>52.86</v>
      </c>
      <c r="CR6" s="34">
        <f t="shared" si="10"/>
        <v>58.06</v>
      </c>
      <c r="CS6" s="34">
        <f t="shared" si="10"/>
        <v>59.08</v>
      </c>
      <c r="CT6" s="34">
        <f t="shared" si="10"/>
        <v>58.25</v>
      </c>
      <c r="CU6" s="34">
        <f t="shared" si="10"/>
        <v>61.55</v>
      </c>
      <c r="CV6" s="34">
        <f t="shared" si="10"/>
        <v>57.22</v>
      </c>
      <c r="CW6" s="33" t="str">
        <f>IF(CW7="","",IF(CW7="-","【-】","【"&amp;SUBSTITUTE(TEXT(CW7,"#,##0.00"),"-","△")&amp;"】"))</f>
        <v>【59.35】</v>
      </c>
      <c r="CX6" s="34">
        <f>IF(CX7="",NA(),CX7)</f>
        <v>13.96</v>
      </c>
      <c r="CY6" s="34">
        <f t="shared" ref="CY6:DG6" si="11">IF(CY7="",NA(),CY7)</f>
        <v>14.51</v>
      </c>
      <c r="CZ6" s="34">
        <f t="shared" si="11"/>
        <v>15.26</v>
      </c>
      <c r="DA6" s="34">
        <f t="shared" si="11"/>
        <v>15.7</v>
      </c>
      <c r="DB6" s="34">
        <f t="shared" si="11"/>
        <v>15.79</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172049</v>
      </c>
      <c r="D7" s="36">
        <v>47</v>
      </c>
      <c r="E7" s="36">
        <v>18</v>
      </c>
      <c r="F7" s="36">
        <v>0</v>
      </c>
      <c r="G7" s="36">
        <v>0</v>
      </c>
      <c r="H7" s="36" t="s">
        <v>110</v>
      </c>
      <c r="I7" s="36" t="s">
        <v>111</v>
      </c>
      <c r="J7" s="36" t="s">
        <v>112</v>
      </c>
      <c r="K7" s="36" t="s">
        <v>113</v>
      </c>
      <c r="L7" s="36" t="s">
        <v>114</v>
      </c>
      <c r="M7" s="36" t="s">
        <v>115</v>
      </c>
      <c r="N7" s="37" t="s">
        <v>116</v>
      </c>
      <c r="O7" s="37" t="s">
        <v>117</v>
      </c>
      <c r="P7" s="37">
        <v>35.71</v>
      </c>
      <c r="Q7" s="37">
        <v>100</v>
      </c>
      <c r="R7" s="37">
        <v>2980</v>
      </c>
      <c r="S7" s="37">
        <v>27757</v>
      </c>
      <c r="T7" s="37">
        <v>426.32</v>
      </c>
      <c r="U7" s="37">
        <v>65.11</v>
      </c>
      <c r="V7" s="37">
        <v>9756</v>
      </c>
      <c r="W7" s="37">
        <v>16.8</v>
      </c>
      <c r="X7" s="37">
        <v>580.71</v>
      </c>
      <c r="Y7" s="37">
        <v>67.86</v>
      </c>
      <c r="Z7" s="37">
        <v>64.92</v>
      </c>
      <c r="AA7" s="37">
        <v>57.56</v>
      </c>
      <c r="AB7" s="37">
        <v>61.92</v>
      </c>
      <c r="AC7" s="37">
        <v>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1658.54</v>
      </c>
      <c r="BG7" s="37">
        <v>1550</v>
      </c>
      <c r="BH7" s="37">
        <v>1540.2</v>
      </c>
      <c r="BI7" s="37">
        <v>1508.4</v>
      </c>
      <c r="BJ7" s="37">
        <v>524.42999999999995</v>
      </c>
      <c r="BK7" s="37">
        <v>446.63</v>
      </c>
      <c r="BL7" s="37">
        <v>416.91</v>
      </c>
      <c r="BM7" s="37">
        <v>392.19</v>
      </c>
      <c r="BN7" s="37">
        <v>413.5</v>
      </c>
      <c r="BO7" s="37">
        <v>407.42</v>
      </c>
      <c r="BP7" s="37">
        <v>329.28</v>
      </c>
      <c r="BQ7" s="37">
        <v>52.5</v>
      </c>
      <c r="BR7" s="37">
        <v>54.61</v>
      </c>
      <c r="BS7" s="37">
        <v>54.58</v>
      </c>
      <c r="BT7" s="37">
        <v>49.81</v>
      </c>
      <c r="BU7" s="37">
        <v>75.03</v>
      </c>
      <c r="BV7" s="37">
        <v>58.53</v>
      </c>
      <c r="BW7" s="37">
        <v>57.93</v>
      </c>
      <c r="BX7" s="37">
        <v>57.03</v>
      </c>
      <c r="BY7" s="37">
        <v>55.84</v>
      </c>
      <c r="BZ7" s="37">
        <v>57.08</v>
      </c>
      <c r="CA7" s="37">
        <v>60.55</v>
      </c>
      <c r="CB7" s="37">
        <v>162.5</v>
      </c>
      <c r="CC7" s="37">
        <v>303.73</v>
      </c>
      <c r="CD7" s="37">
        <v>302.33</v>
      </c>
      <c r="CE7" s="37">
        <v>322.44</v>
      </c>
      <c r="CF7" s="37">
        <v>216.52</v>
      </c>
      <c r="CG7" s="37">
        <v>266.57</v>
      </c>
      <c r="CH7" s="37">
        <v>276.93</v>
      </c>
      <c r="CI7" s="37">
        <v>283.73</v>
      </c>
      <c r="CJ7" s="37">
        <v>287.57</v>
      </c>
      <c r="CK7" s="37">
        <v>286.86</v>
      </c>
      <c r="CL7" s="37">
        <v>269.12</v>
      </c>
      <c r="CM7" s="37">
        <v>100</v>
      </c>
      <c r="CN7" s="37">
        <v>100</v>
      </c>
      <c r="CO7" s="37">
        <v>53.73</v>
      </c>
      <c r="CP7" s="37">
        <v>54.19</v>
      </c>
      <c r="CQ7" s="37">
        <v>52.86</v>
      </c>
      <c r="CR7" s="37">
        <v>58.06</v>
      </c>
      <c r="CS7" s="37">
        <v>59.08</v>
      </c>
      <c r="CT7" s="37">
        <v>58.25</v>
      </c>
      <c r="CU7" s="37">
        <v>61.55</v>
      </c>
      <c r="CV7" s="37">
        <v>57.22</v>
      </c>
      <c r="CW7" s="37">
        <v>59.35</v>
      </c>
      <c r="CX7" s="37">
        <v>13.96</v>
      </c>
      <c r="CY7" s="37">
        <v>14.51</v>
      </c>
      <c r="CZ7" s="37">
        <v>15.26</v>
      </c>
      <c r="DA7" s="37">
        <v>15.7</v>
      </c>
      <c r="DB7" s="37">
        <v>15.79</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2019-01-24T07:49:22Z</cp:lastPrinted>
  <dcterms:created xsi:type="dcterms:W3CDTF">2018-12-03T09:39:36Z</dcterms:created>
  <dcterms:modified xsi:type="dcterms:W3CDTF">2019-02-04T11:37:41Z</dcterms:modified>
</cp:coreProperties>
</file>