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eolukMJ0C0a0w/TQZXwTtWi0YSqm5IjvVGHACouuAYETjSYVkEKBjrrR7Ajvgdl2ptEWSitJzN4d8stdzsFcA==" workbookSaltValue="76XacLH77O7tBcv+t3YMg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<sst xmlns="http://schemas.openxmlformats.org/spreadsheetml/2006/main" count="232" uniqueCount="120">
  <si>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</si>
  <si>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</si>
  <si>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</si>
  <si>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</si>
  <si>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</si>
  <si>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</si>
  <si>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</si>
  <si>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</si>
  <si>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</si>
  <si>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</si>
  <si>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</si>
  <si>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</si>
  <si>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</si>
  <si>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</si>
  <si>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</si>
  <si>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</si>
  <si>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</si>
  <si>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</si>
  <si>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</si>
  <si>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</si>
  <si>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</si>
  <si>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</si>
  <si>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</si>
  <si>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</si>
  <si>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</si>
  <si>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</si>
  <si>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</si>
  <si>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</si>
  <si>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</si>
  <si>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</si>
  <si>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</si>
  <si>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</si>
  <si>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</si>
  <si>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</si>
  <si>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</si>
  <si>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</si>
  <si>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</si>
  <si>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</si>
  <si>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</si>
  <si>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</si>
  <si>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</si>
  <si>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</si>
  <si>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</si>
  <si>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</si>
  <si>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</si>
  <si>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</si>
  <si>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</si>
  <si>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</si>
  <si>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</si>
  <si>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</si>
  <si>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</si>
  <si>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</si>
  <si>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</si>
  <si>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</si>
  <si>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</si>
  <si>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</si>
  <si>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</si>
  <si>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</si>
  <si>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</si>
  <si>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</si>
  <si>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</si>
  <si>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</si>
  <si>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</si>
  <si>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</si>
  <si>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</si>
  <si>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</si>
  <si>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</si>
  <si>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</si>
  <si>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</si>
  <si>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</si>
  <si>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</si>
  <si>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</si>
  <si>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</si>
  <si>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</si>
  <si>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</si>
  <si>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</si>
  <si>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</si>
  <si>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</si>
  <si>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</si>
  <si>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</si>
  <si>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</si>
  <si>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</si>
  <si>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</si>
  <si>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</si>
  <si>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</si>
  <si>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</si>
  <si>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</si>
  <si>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</si>
  <si>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</si>
  <si>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</si>
  <si>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</si>
  <si>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</si>
  <si>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</si>
  <si>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</si>
  <si>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</si>
  <si>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</si>
  <si>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</si>
  <si>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</si>
  <si>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</si>
  <si>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</si>
  <si>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</si>
  <si>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</si>
  <si>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</si>
  <si>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</si>
  <si>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</si>
  <si>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</si>
  <si>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</si>
  <si>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</si>
  <si>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</si>
  <si>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</si>
  <si>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</si>
  <si>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</si>
  <si>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</si>
  <si>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</si>
  <si>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</si>
  <si>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</si>
  <si>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</si>
  <si>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当市の水道事業の経営は概ね安定しているといえるが、今後は起債の償還の増額や人口減少による料金収入の低下が見込まれるなど、厳しい財政状況が予想される。
　その上で施設の維持管理等については、費用と経営状況を正確に把握し、健全・効率的な経営を維持するよう、中長期的な計画をたて、実施していく必要がある。
</t>
    <phoneticPr fontId="4"/>
  </si>
  <si>
    <t>①有形固定資産の減価償却率は、類似団体の平均値を下回って推移しており、良好な更新状況である。
②管路経年化率については、平均値を大きく下回っており、法定耐用年数を超えたものは、類似団体と比較して少ないものの、今後とも法定耐用年数を超えた管路の布設替えを推進していく必要がある。
③管路更新率については、類似団体と比較すると低い状況にあるが、妥当な推移であり、今後とも計画的に更新事業を進めていく。</t>
    <rPh sb="15" eb="17">
      <t>ルイジ</t>
    </rPh>
    <rPh sb="17" eb="19">
      <t>ダンタイ</t>
    </rPh>
    <phoneticPr fontId="4"/>
  </si>
  <si>
    <t>①②収支は黒字で推移しており、指標も上昇傾向にあり、平成29年度は類似団体の平均値を上回っている。また、累積欠損金もないが、今後とも健全な経営を続けていくため、経営改善に取り組む必要がある。
③100％を上回っており支払い能力は備わってはいるが、流動資産が減少傾向にあるため、より効率的な運用を実施する必要がある。
④企業債残高比率は、ほぼ横ばいに推移しているが、平成33年度から基幹施設の大型更新事業を予定しているため、より効率的な運用を実施する必要がる。
⑤指標は、類似団体の平均以上に推移し、前年度よりもさらに改善傾向にあるが、今後とも回収率の向上に努める。
⑥⑦低下傾向または、ほぼ横ばいに推移しているが、今後も効率性の向上等により、経営改善に努める。
⑧指標は、類似団体の平均値より上回っているが、今後とも良好な施設稼動に努める。</t>
    <rPh sb="42" eb="43">
      <t>ウエ</t>
    </rPh>
    <rPh sb="124" eb="126">
      <t>リュウドウ</t>
    </rPh>
    <rPh sb="126" eb="128">
      <t>シサン</t>
    </rPh>
    <rPh sb="129" eb="131">
      <t>ゲンショウ</t>
    </rPh>
    <rPh sb="131" eb="133">
      <t>ケイコウ</t>
    </rPh>
    <rPh sb="172" eb="173">
      <t>ヨコ</t>
    </rPh>
    <rPh sb="176" eb="178">
      <t>スイイ</t>
    </rPh>
    <rPh sb="197" eb="199">
      <t>オオガタ</t>
    </rPh>
    <rPh sb="204" eb="206">
      <t>ヨテイ</t>
    </rPh>
    <rPh sb="215" eb="217">
      <t>コウリツ</t>
    </rPh>
    <rPh sb="217" eb="218">
      <t>テキ</t>
    </rPh>
    <rPh sb="219" eb="221">
      <t>ウンヨウ</t>
    </rPh>
    <rPh sb="222" eb="224">
      <t>ジッシ</t>
    </rPh>
    <rPh sb="226" eb="228">
      <t>ヒツヨウ</t>
    </rPh>
    <rPh sb="299" eb="300">
      <t>ヨコ</t>
    </rPh>
    <rPh sb="303" eb="305">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</si>
</sst>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0.33</c:v>
                </c:pt>
                <c:pt idx="1">
                  <c:v>0.43</c:v>
                </c:pt>
                <c:pt idx="2">
                  <c:v>0.19</c:v>
                </c:pt>
                <c:pt idx="3">
                  <c:v>0.28000000000000003</c:v>
                </c:pt>
                <c:pt idx="4">
                  <c:v>0.06</c:v>
                </c:pt>
              </c:numCache>
            </c:numRef>
          </c:val>
          <c:extLst xmlns:c16r2="http://schemas.microsoft.com/office/drawing/2015/06/chart">
            <c:ext xmlns:c16="http://schemas.microsoft.com/office/drawing/2014/chart" uri="{C3380CC4-5D6E-409C-BE32-E72D297353CC}">
              <c16:uniqueId val="{00000000-3031-4D34-94CA-E02C2A9EA871}"/>
            </c:ext>
          </c:extLst>
        </c:ser>
        <c:dLbls>
          <c:showLegendKey val="0"/>
          <c:showVal val="0"/>
          <c:showCatName val="0"/>
          <c:showSerName val="0"/>
          <c:showPercent val="0"/>
          <c:showBubbleSize val="0"/>
        </c:dLbls>
        <c:gapWidth val="150"/>
        <c:axId val="80250752"/>
        <c:axId val="8026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3031-4D34-94CA-E02C2A9EA871}"/>
            </c:ext>
          </c:extLst>
        </c:ser>
        <c:dLbls>
          <c:showLegendKey val="0"/>
          <c:showVal val="0"/>
          <c:showCatName val="0"/>
          <c:showSerName val="0"/>
          <c:showPercent val="0"/>
          <c:showBubbleSize val="0"/>
        </c:dLbls>
        <c:marker val="1"/>
        <c:smooth val="0"/>
        <c:axId val="80250752"/>
        <c:axId val="80265216"/>
      </c:lineChart>
      <c:dateAx>
        <c:axId val="80250752"/>
        <c:scaling>
          <c:orientation val="minMax"/>
        </c:scaling>
        <c:delete val="1"/>
        <c:axPos val="b"/>
        <c:numFmt formatCode="ge" sourceLinked="1"/>
        <c:majorTickMark val="none"/>
        <c:minorTickMark val="none"/>
        <c:tickLblPos val="none"/>
        <c:crossAx val="80265216"/>
        <c:crosses val="autoZero"/>
        <c:auto val="1"/>
        <c:lblOffset val="100"/>
        <c:baseTimeUnit val="years"/>
      </c:dateAx>
      <c:valAx>
        <c:axId val="802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54.48</c:v>
                </c:pt>
                <c:pt idx="1">
                  <c:v>52.64</c:v>
                </c:pt>
                <c:pt idx="2">
                  <c:v>51.6</c:v>
                </c:pt>
                <c:pt idx="3">
                  <c:v>50.88</c:v>
                </c:pt>
                <c:pt idx="4">
                  <c:v>51.58</c:v>
                </c:pt>
              </c:numCache>
            </c:numRef>
          </c:val>
          <c:extLst xmlns:c16r2="http://schemas.microsoft.com/office/drawing/2015/06/chart">
            <c:ext xmlns:c16="http://schemas.microsoft.com/office/drawing/2014/chart" uri="{C3380CC4-5D6E-409C-BE32-E72D297353CC}">
              <c16:uniqueId val="{00000000-48BE-4683-B002-3ED85DECE416}"/>
            </c:ext>
          </c:extLst>
        </c:ser>
        <c:dLbls>
          <c:showLegendKey val="0"/>
          <c:showVal val="0"/>
          <c:showCatName val="0"/>
          <c:showSerName val="0"/>
          <c:showPercent val="0"/>
          <c:showBubbleSize val="0"/>
        </c:dLbls>
        <c:gapWidth val="150"/>
        <c:axId val="91207168"/>
        <c:axId val="912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48BE-4683-B002-3ED85DECE416}"/>
            </c:ext>
          </c:extLst>
        </c:ser>
        <c:dLbls>
          <c:showLegendKey val="0"/>
          <c:showVal val="0"/>
          <c:showCatName val="0"/>
          <c:showSerName val="0"/>
          <c:showPercent val="0"/>
          <c:showBubbleSize val="0"/>
        </c:dLbls>
        <c:marker val="1"/>
        <c:smooth val="0"/>
        <c:axId val="91207168"/>
        <c:axId val="91209088"/>
      </c:lineChart>
      <c:dateAx>
        <c:axId val="91207168"/>
        <c:scaling>
          <c:orientation val="minMax"/>
        </c:scaling>
        <c:delete val="1"/>
        <c:axPos val="b"/>
        <c:numFmt formatCode="ge" sourceLinked="1"/>
        <c:majorTickMark val="none"/>
        <c:minorTickMark val="none"/>
        <c:tickLblPos val="none"/>
        <c:crossAx val="91209088"/>
        <c:crosses val="autoZero"/>
        <c:auto val="1"/>
        <c:lblOffset val="100"/>
        <c:baseTimeUnit val="years"/>
      </c:dateAx>
      <c:valAx>
        <c:axId val="912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93.95</c:v>
                </c:pt>
                <c:pt idx="1">
                  <c:v>93.52</c:v>
                </c:pt>
                <c:pt idx="2">
                  <c:v>93.61</c:v>
                </c:pt>
                <c:pt idx="3">
                  <c:v>94.45</c:v>
                </c:pt>
                <c:pt idx="4">
                  <c:v>94.22</c:v>
                </c:pt>
              </c:numCache>
            </c:numRef>
          </c:val>
          <c:extLst xmlns:c16r2="http://schemas.microsoft.com/office/drawing/2015/06/chart">
            <c:ext xmlns:c16="http://schemas.microsoft.com/office/drawing/2014/chart" uri="{C3380CC4-5D6E-409C-BE32-E72D297353CC}">
              <c16:uniqueId val="{00000000-F38E-40F7-9B98-6B813EA76DB6}"/>
            </c:ext>
          </c:extLst>
        </c:ser>
        <c:dLbls>
          <c:showLegendKey val="0"/>
          <c:showVal val="0"/>
          <c:showCatName val="0"/>
          <c:showSerName val="0"/>
          <c:showPercent val="0"/>
          <c:showBubbleSize val="0"/>
        </c:dLbls>
        <c:gapWidth val="150"/>
        <c:axId val="91248512"/>
        <c:axId val="912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F38E-40F7-9B98-6B813EA76DB6}"/>
            </c:ext>
          </c:extLst>
        </c:ser>
        <c:dLbls>
          <c:showLegendKey val="0"/>
          <c:showVal val="0"/>
          <c:showCatName val="0"/>
          <c:showSerName val="0"/>
          <c:showPercent val="0"/>
          <c:showBubbleSize val="0"/>
        </c:dLbls>
        <c:marker val="1"/>
        <c:smooth val="0"/>
        <c:axId val="91248512"/>
        <c:axId val="91258880"/>
      </c:lineChart>
      <c:dateAx>
        <c:axId val="91248512"/>
        <c:scaling>
          <c:orientation val="minMax"/>
        </c:scaling>
        <c:delete val="1"/>
        <c:axPos val="b"/>
        <c:numFmt formatCode="ge" sourceLinked="1"/>
        <c:majorTickMark val="none"/>
        <c:minorTickMark val="none"/>
        <c:tickLblPos val="none"/>
        <c:crossAx val="91258880"/>
        <c:crosses val="autoZero"/>
        <c:auto val="1"/>
        <c:lblOffset val="100"/>
        <c:baseTimeUnit val="years"/>
      </c:dateAx>
      <c:valAx>
        <c:axId val="912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96.09</c:v>
                </c:pt>
                <c:pt idx="1">
                  <c:v>105.74</c:v>
                </c:pt>
                <c:pt idx="2">
                  <c:v>107.64</c:v>
                </c:pt>
                <c:pt idx="3">
                  <c:v>109.67</c:v>
                </c:pt>
                <c:pt idx="4">
                  <c:v>111.83</c:v>
                </c:pt>
              </c:numCache>
            </c:numRef>
          </c:val>
          <c:extLst xmlns:c16r2="http://schemas.microsoft.com/office/drawing/2015/06/chart">
            <c:ext xmlns:c16="http://schemas.microsoft.com/office/drawing/2014/chart" uri="{C3380CC4-5D6E-409C-BE32-E72D297353CC}">
              <c16:uniqueId val="{00000000-0B65-4D80-A000-083D1813F46F}"/>
            </c:ext>
          </c:extLst>
        </c:ser>
        <c:dLbls>
          <c:showLegendKey val="0"/>
          <c:showVal val="0"/>
          <c:showCatName val="0"/>
          <c:showSerName val="0"/>
          <c:showPercent val="0"/>
          <c:showBubbleSize val="0"/>
        </c:dLbls>
        <c:gapWidth val="150"/>
        <c:axId val="80275712"/>
        <c:axId val="89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0B65-4D80-A000-083D1813F46F}"/>
            </c:ext>
          </c:extLst>
        </c:ser>
        <c:dLbls>
          <c:showLegendKey val="0"/>
          <c:showVal val="0"/>
          <c:showCatName val="0"/>
          <c:showSerName val="0"/>
          <c:showPercent val="0"/>
          <c:showBubbleSize val="0"/>
        </c:dLbls>
        <c:marker val="1"/>
        <c:smooth val="0"/>
        <c:axId val="80275712"/>
        <c:axId val="89522560"/>
      </c:lineChart>
      <c:dateAx>
        <c:axId val="80275712"/>
        <c:scaling>
          <c:orientation val="minMax"/>
        </c:scaling>
        <c:delete val="1"/>
        <c:axPos val="b"/>
        <c:numFmt formatCode="ge" sourceLinked="1"/>
        <c:majorTickMark val="none"/>
        <c:minorTickMark val="none"/>
        <c:tickLblPos val="none"/>
        <c:crossAx val="89522560"/>
        <c:crosses val="autoZero"/>
        <c:auto val="1"/>
        <c:lblOffset val="100"/>
        <c:baseTimeUnit val="years"/>
      </c:dateAx>
      <c:valAx>
        <c:axId val="8952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34.04</c:v>
                </c:pt>
                <c:pt idx="1">
                  <c:v>37.090000000000003</c:v>
                </c:pt>
                <c:pt idx="2">
                  <c:v>37.130000000000003</c:v>
                </c:pt>
                <c:pt idx="3">
                  <c:v>38.549999999999997</c:v>
                </c:pt>
                <c:pt idx="4">
                  <c:v>40.31</c:v>
                </c:pt>
              </c:numCache>
            </c:numRef>
          </c:val>
          <c:extLst xmlns:c16r2="http://schemas.microsoft.com/office/drawing/2015/06/chart">
            <c:ext xmlns:c16="http://schemas.microsoft.com/office/drawing/2014/chart" uri="{C3380CC4-5D6E-409C-BE32-E72D297353CC}">
              <c16:uniqueId val="{00000000-3751-4FE8-9B07-5021EB277DA7}"/>
            </c:ext>
          </c:extLst>
        </c:ser>
        <c:dLbls>
          <c:showLegendKey val="0"/>
          <c:showVal val="0"/>
          <c:showCatName val="0"/>
          <c:showSerName val="0"/>
          <c:showPercent val="0"/>
          <c:showBubbleSize val="0"/>
        </c:dLbls>
        <c:gapWidth val="150"/>
        <c:axId val="89549440"/>
        <c:axId val="895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3751-4FE8-9B07-5021EB277DA7}"/>
            </c:ext>
          </c:extLst>
        </c:ser>
        <c:dLbls>
          <c:showLegendKey val="0"/>
          <c:showVal val="0"/>
          <c:showCatName val="0"/>
          <c:showSerName val="0"/>
          <c:showPercent val="0"/>
          <c:showBubbleSize val="0"/>
        </c:dLbls>
        <c:marker val="1"/>
        <c:smooth val="0"/>
        <c:axId val="89549440"/>
        <c:axId val="89559808"/>
      </c:lineChart>
      <c:dateAx>
        <c:axId val="89549440"/>
        <c:scaling>
          <c:orientation val="minMax"/>
        </c:scaling>
        <c:delete val="1"/>
        <c:axPos val="b"/>
        <c:numFmt formatCode="ge" sourceLinked="1"/>
        <c:majorTickMark val="none"/>
        <c:minorTickMark val="none"/>
        <c:tickLblPos val="none"/>
        <c:crossAx val="89559808"/>
        <c:crosses val="autoZero"/>
        <c:auto val="1"/>
        <c:lblOffset val="100"/>
        <c:baseTimeUnit val="years"/>
      </c:dateAx>
      <c:valAx>
        <c:axId val="8955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1.38</c:v>
                </c:pt>
                <c:pt idx="1">
                  <c:v>1.26</c:v>
                </c:pt>
                <c:pt idx="2">
                  <c:v>1.37</c:v>
                </c:pt>
                <c:pt idx="3">
                  <c:v>2.5299999999999998</c:v>
                </c:pt>
                <c:pt idx="4">
                  <c:v>3.65</c:v>
                </c:pt>
              </c:numCache>
            </c:numRef>
          </c:val>
          <c:extLst xmlns:c16r2="http://schemas.microsoft.com/office/drawing/2015/06/chart">
            <c:ext xmlns:c16="http://schemas.microsoft.com/office/drawing/2014/chart" uri="{C3380CC4-5D6E-409C-BE32-E72D297353CC}">
              <c16:uniqueId val="{00000000-5D12-472B-8667-8910AF35BE58}"/>
            </c:ext>
          </c:extLst>
        </c:ser>
        <c:dLbls>
          <c:showLegendKey val="0"/>
          <c:showVal val="0"/>
          <c:showCatName val="0"/>
          <c:showSerName val="0"/>
          <c:showPercent val="0"/>
          <c:showBubbleSize val="0"/>
        </c:dLbls>
        <c:gapWidth val="150"/>
        <c:axId val="90909696"/>
        <c:axId val="909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5D12-472B-8667-8910AF35BE58}"/>
            </c:ext>
          </c:extLst>
        </c:ser>
        <c:dLbls>
          <c:showLegendKey val="0"/>
          <c:showVal val="0"/>
          <c:showCatName val="0"/>
          <c:showSerName val="0"/>
          <c:showPercent val="0"/>
          <c:showBubbleSize val="0"/>
        </c:dLbls>
        <c:marker val="1"/>
        <c:smooth val="0"/>
        <c:axId val="90909696"/>
        <c:axId val="90911872"/>
      </c:lineChart>
      <c:dateAx>
        <c:axId val="90909696"/>
        <c:scaling>
          <c:orientation val="minMax"/>
        </c:scaling>
        <c:delete val="1"/>
        <c:axPos val="b"/>
        <c:numFmt formatCode="ge" sourceLinked="1"/>
        <c:majorTickMark val="none"/>
        <c:minorTickMark val="none"/>
        <c:tickLblPos val="none"/>
        <c:crossAx val="90911872"/>
        <c:crosses val="autoZero"/>
        <c:auto val="1"/>
        <c:lblOffset val="100"/>
        <c:baseTimeUnit val="years"/>
      </c:dateAx>
      <c:valAx>
        <c:axId val="909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10-4E8A-9123-CD6DFE4CDE5E}"/>
            </c:ext>
          </c:extLst>
        </c:ser>
        <c:dLbls>
          <c:showLegendKey val="0"/>
          <c:showVal val="0"/>
          <c:showCatName val="0"/>
          <c:showSerName val="0"/>
          <c:showPercent val="0"/>
          <c:showBubbleSize val="0"/>
        </c:dLbls>
        <c:gapWidth val="150"/>
        <c:axId val="90960256"/>
        <c:axId val="909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7B10-4E8A-9123-CD6DFE4CDE5E}"/>
            </c:ext>
          </c:extLst>
        </c:ser>
        <c:dLbls>
          <c:showLegendKey val="0"/>
          <c:showVal val="0"/>
          <c:showCatName val="0"/>
          <c:showSerName val="0"/>
          <c:showPercent val="0"/>
          <c:showBubbleSize val="0"/>
        </c:dLbls>
        <c:marker val="1"/>
        <c:smooth val="0"/>
        <c:axId val="90960256"/>
        <c:axId val="90962176"/>
      </c:lineChart>
      <c:dateAx>
        <c:axId val="90960256"/>
        <c:scaling>
          <c:orientation val="minMax"/>
        </c:scaling>
        <c:delete val="1"/>
        <c:axPos val="b"/>
        <c:numFmt formatCode="ge" sourceLinked="1"/>
        <c:majorTickMark val="none"/>
        <c:minorTickMark val="none"/>
        <c:tickLblPos val="none"/>
        <c:crossAx val="90962176"/>
        <c:crosses val="autoZero"/>
        <c:auto val="1"/>
        <c:lblOffset val="100"/>
        <c:baseTimeUnit val="years"/>
      </c:dateAx>
      <c:valAx>
        <c:axId val="9096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349.83</c:v>
                </c:pt>
                <c:pt idx="1">
                  <c:v>256.20999999999998</c:v>
                </c:pt>
                <c:pt idx="2">
                  <c:v>306.81</c:v>
                </c:pt>
                <c:pt idx="3">
                  <c:v>484.31</c:v>
                </c:pt>
                <c:pt idx="4">
                  <c:v>421.49</c:v>
                </c:pt>
              </c:numCache>
            </c:numRef>
          </c:val>
          <c:extLst xmlns:c16r2="http://schemas.microsoft.com/office/drawing/2015/06/chart">
            <c:ext xmlns:c16="http://schemas.microsoft.com/office/drawing/2014/chart" uri="{C3380CC4-5D6E-409C-BE32-E72D297353CC}">
              <c16:uniqueId val="{00000000-BE1E-4760-A679-FF30664E9CA9}"/>
            </c:ext>
          </c:extLst>
        </c:ser>
        <c:dLbls>
          <c:showLegendKey val="0"/>
          <c:showVal val="0"/>
          <c:showCatName val="0"/>
          <c:showSerName val="0"/>
          <c:showPercent val="0"/>
          <c:showBubbleSize val="0"/>
        </c:dLbls>
        <c:gapWidth val="150"/>
        <c:axId val="90997504"/>
        <c:axId val="9099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E1E-4760-A679-FF30664E9CA9}"/>
            </c:ext>
          </c:extLst>
        </c:ser>
        <c:dLbls>
          <c:showLegendKey val="0"/>
          <c:showVal val="0"/>
          <c:showCatName val="0"/>
          <c:showSerName val="0"/>
          <c:showPercent val="0"/>
          <c:showBubbleSize val="0"/>
        </c:dLbls>
        <c:marker val="1"/>
        <c:smooth val="0"/>
        <c:axId val="90997504"/>
        <c:axId val="90999424"/>
      </c:lineChart>
      <c:dateAx>
        <c:axId val="90997504"/>
        <c:scaling>
          <c:orientation val="minMax"/>
        </c:scaling>
        <c:delete val="1"/>
        <c:axPos val="b"/>
        <c:numFmt formatCode="ge" sourceLinked="1"/>
        <c:majorTickMark val="none"/>
        <c:minorTickMark val="none"/>
        <c:tickLblPos val="none"/>
        <c:crossAx val="90999424"/>
        <c:crosses val="autoZero"/>
        <c:auto val="1"/>
        <c:lblOffset val="100"/>
        <c:baseTimeUnit val="years"/>
      </c:dateAx>
      <c:valAx>
        <c:axId val="9099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9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485.15</c:v>
                </c:pt>
                <c:pt idx="1">
                  <c:v>481.89</c:v>
                </c:pt>
                <c:pt idx="2">
                  <c:v>520.28</c:v>
                </c:pt>
                <c:pt idx="3">
                  <c:v>512.46</c:v>
                </c:pt>
                <c:pt idx="4">
                  <c:v>493.47</c:v>
                </c:pt>
              </c:numCache>
            </c:numRef>
          </c:val>
          <c:extLst xmlns:c16r2="http://schemas.microsoft.com/office/drawing/2015/06/chart">
            <c:ext xmlns:c16="http://schemas.microsoft.com/office/drawing/2014/chart" uri="{C3380CC4-5D6E-409C-BE32-E72D297353CC}">
              <c16:uniqueId val="{00000000-B1DA-4AD6-B4E6-B1E5928A4D5F}"/>
            </c:ext>
          </c:extLst>
        </c:ser>
        <c:dLbls>
          <c:showLegendKey val="0"/>
          <c:showVal val="0"/>
          <c:showCatName val="0"/>
          <c:showSerName val="0"/>
          <c:showPercent val="0"/>
          <c:showBubbleSize val="0"/>
        </c:dLbls>
        <c:gapWidth val="150"/>
        <c:axId val="91022464"/>
        <c:axId val="9102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B1DA-4AD6-B4E6-B1E5928A4D5F}"/>
            </c:ext>
          </c:extLst>
        </c:ser>
        <c:dLbls>
          <c:showLegendKey val="0"/>
          <c:showVal val="0"/>
          <c:showCatName val="0"/>
          <c:showSerName val="0"/>
          <c:showPercent val="0"/>
          <c:showBubbleSize val="0"/>
        </c:dLbls>
        <c:marker val="1"/>
        <c:smooth val="0"/>
        <c:axId val="91022464"/>
        <c:axId val="91024384"/>
      </c:lineChart>
      <c:dateAx>
        <c:axId val="91022464"/>
        <c:scaling>
          <c:orientation val="minMax"/>
        </c:scaling>
        <c:delete val="1"/>
        <c:axPos val="b"/>
        <c:numFmt formatCode="ge" sourceLinked="1"/>
        <c:majorTickMark val="none"/>
        <c:minorTickMark val="none"/>
        <c:tickLblPos val="none"/>
        <c:crossAx val="91024384"/>
        <c:crosses val="autoZero"/>
        <c:auto val="1"/>
        <c:lblOffset val="100"/>
        <c:baseTimeUnit val="years"/>
      </c:dateAx>
      <c:valAx>
        <c:axId val="9102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0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92.9</c:v>
                </c:pt>
                <c:pt idx="1">
                  <c:v>103.23</c:v>
                </c:pt>
                <c:pt idx="2">
                  <c:v>105.91</c:v>
                </c:pt>
                <c:pt idx="3">
                  <c:v>107.48</c:v>
                </c:pt>
                <c:pt idx="4">
                  <c:v>110.51</c:v>
                </c:pt>
              </c:numCache>
            </c:numRef>
          </c:val>
          <c:extLst xmlns:c16r2="http://schemas.microsoft.com/office/drawing/2015/06/chart">
            <c:ext xmlns:c16="http://schemas.microsoft.com/office/drawing/2014/chart" uri="{C3380CC4-5D6E-409C-BE32-E72D297353CC}">
              <c16:uniqueId val="{00000000-60BF-42AB-8BF2-D4833AD7F1E6}"/>
            </c:ext>
          </c:extLst>
        </c:ser>
        <c:dLbls>
          <c:showLegendKey val="0"/>
          <c:showVal val="0"/>
          <c:showCatName val="0"/>
          <c:showSerName val="0"/>
          <c:showPercent val="0"/>
          <c:showBubbleSize val="0"/>
        </c:dLbls>
        <c:gapWidth val="150"/>
        <c:axId val="91133440"/>
        <c:axId val="911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60BF-42AB-8BF2-D4833AD7F1E6}"/>
            </c:ext>
          </c:extLst>
        </c:ser>
        <c:dLbls>
          <c:showLegendKey val="0"/>
          <c:showVal val="0"/>
          <c:showCatName val="0"/>
          <c:showSerName val="0"/>
          <c:showPercent val="0"/>
          <c:showBubbleSize val="0"/>
        </c:dLbls>
        <c:marker val="1"/>
        <c:smooth val="0"/>
        <c:axId val="91133440"/>
        <c:axId val="91135360"/>
      </c:lineChart>
      <c:dateAx>
        <c:axId val="91133440"/>
        <c:scaling>
          <c:orientation val="minMax"/>
        </c:scaling>
        <c:delete val="1"/>
        <c:axPos val="b"/>
        <c:numFmt formatCode="ge" sourceLinked="1"/>
        <c:majorTickMark val="none"/>
        <c:minorTickMark val="none"/>
        <c:tickLblPos val="none"/>
        <c:crossAx val="91135360"/>
        <c:crosses val="autoZero"/>
        <c:auto val="1"/>
        <c:lblOffset val="100"/>
        <c:baseTimeUnit val="years"/>
      </c:dateAx>
      <c:valAx>
        <c:axId val="911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223.12</c:v>
                </c:pt>
                <c:pt idx="1">
                  <c:v>201.5</c:v>
                </c:pt>
                <c:pt idx="2">
                  <c:v>196.82</c:v>
                </c:pt>
                <c:pt idx="3">
                  <c:v>194.1</c:v>
                </c:pt>
                <c:pt idx="4">
                  <c:v>188.62</c:v>
                </c:pt>
              </c:numCache>
            </c:numRef>
          </c:val>
          <c:extLst xmlns:c16r2="http://schemas.microsoft.com/office/drawing/2015/06/chart">
            <c:ext xmlns:c16="http://schemas.microsoft.com/office/drawing/2014/chart" uri="{C3380CC4-5D6E-409C-BE32-E72D297353CC}">
              <c16:uniqueId val="{00000000-78A3-484B-AAAA-FC0A09F8FA16}"/>
            </c:ext>
          </c:extLst>
        </c:ser>
        <c:dLbls>
          <c:showLegendKey val="0"/>
          <c:showVal val="0"/>
          <c:showCatName val="0"/>
          <c:showSerName val="0"/>
          <c:showPercent val="0"/>
          <c:showBubbleSize val="0"/>
        </c:dLbls>
        <c:gapWidth val="150"/>
        <c:axId val="91169920"/>
        <c:axId val="911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78A3-484B-AAAA-FC0A09F8FA16}"/>
            </c:ext>
          </c:extLst>
        </c:ser>
        <c:dLbls>
          <c:showLegendKey val="0"/>
          <c:showVal val="0"/>
          <c:showCatName val="0"/>
          <c:showSerName val="0"/>
          <c:showPercent val="0"/>
          <c:showBubbleSize val="0"/>
        </c:dLbls>
        <c:marker val="1"/>
        <c:smooth val="0"/>
        <c:axId val="91169920"/>
        <c:axId val="91171840"/>
      </c:lineChart>
      <c:dateAx>
        <c:axId val="91169920"/>
        <c:scaling>
          <c:orientation val="minMax"/>
        </c:scaling>
        <c:delete val="1"/>
        <c:axPos val="b"/>
        <c:numFmt formatCode="ge" sourceLinked="1"/>
        <c:majorTickMark val="none"/>
        <c:minorTickMark val="none"/>
        <c:tickLblPos val="none"/>
        <c:crossAx val="91171840"/>
        <c:crosses val="autoZero"/>
        <c:auto val="1"/>
        <c:lblOffset val="100"/>
        <c:baseTimeUnit val="years"/>
      </c:dateAx>
      <c:valAx>
        <c:axId val="911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羽咋市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22088</v>
      </c>
      <c r="AM8" s="59"/>
      <c r="AN8" s="59"/>
      <c r="AO8" s="59"/>
      <c r="AP8" s="59"/>
      <c r="AQ8" s="59"/>
      <c r="AR8" s="59"/>
      <c r="AS8" s="59"/>
      <c r="AT8" s="50">
        <f>データ!$S$6</f>
        <v>81.849999999999994</v>
      </c>
      <c r="AU8" s="51"/>
      <c r="AV8" s="51"/>
      <c r="AW8" s="51"/>
      <c r="AX8" s="51"/>
      <c r="AY8" s="51"/>
      <c r="AZ8" s="51"/>
      <c r="BA8" s="51"/>
      <c r="BB8" s="52">
        <f>データ!$T$6</f>
        <v>269.86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62.32</v>
      </c>
      <c r="J10" s="51"/>
      <c r="K10" s="51"/>
      <c r="L10" s="51"/>
      <c r="M10" s="51"/>
      <c r="N10" s="51"/>
      <c r="O10" s="62"/>
      <c r="P10" s="52">
        <f>データ!$P$6</f>
        <v>96.07</v>
      </c>
      <c r="Q10" s="52"/>
      <c r="R10" s="52"/>
      <c r="S10" s="52"/>
      <c r="T10" s="52"/>
      <c r="U10" s="52"/>
      <c r="V10" s="52"/>
      <c r="W10" s="59">
        <f>データ!$Q$6</f>
        <v>3834</v>
      </c>
      <c r="X10" s="59"/>
      <c r="Y10" s="59"/>
      <c r="Z10" s="59"/>
      <c r="AA10" s="59"/>
      <c r="AB10" s="59"/>
      <c r="AC10" s="59"/>
      <c r="AD10" s="2"/>
      <c r="AE10" s="2"/>
      <c r="AF10" s="2"/>
      <c r="AG10" s="2"/>
      <c r="AH10" s="4"/>
      <c r="AI10" s="4"/>
      <c r="AJ10" s="4"/>
      <c r="AK10" s="4"/>
      <c r="AL10" s="59">
        <f>データ!$U$6</f>
        <v>21110</v>
      </c>
      <c r="AM10" s="59"/>
      <c r="AN10" s="59"/>
      <c r="AO10" s="59"/>
      <c r="AP10" s="59"/>
      <c r="AQ10" s="59"/>
      <c r="AR10" s="59"/>
      <c r="AS10" s="59"/>
      <c r="AT10" s="50">
        <f>データ!$V$6</f>
        <v>81.849999999999994</v>
      </c>
      <c r="AU10" s="51"/>
      <c r="AV10" s="51"/>
      <c r="AW10" s="51"/>
      <c r="AX10" s="51"/>
      <c r="AY10" s="51"/>
      <c r="AZ10" s="51"/>
      <c r="BA10" s="51"/>
      <c r="BB10" s="52">
        <f>データ!$W$6</f>
        <v>257.91000000000003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l/+nMjLozdoLpKp8LdzjbpszepAkGEz4NjpsE2aN4ClmzsEGXUzIj9Gxr+tM8uwiY6V7IhA5ZGWpUfDbyc46A==" saltValue="WoHqLWvPip2OXYlZ/aH5b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172073</v>
      </c>
      <c r="D6" s="33">
        <f t="shared" si="3"/>
        <v>46</v>
      </c>
      <c r="E6" s="33">
        <f t="shared" si="3"/>
        <v>1</v>
      </c>
      <c r="F6" s="33">
        <f t="shared" si="3"/>
        <v>0</v>
      </c>
      <c r="G6" s="33">
        <f t="shared" si="3"/>
        <v>1</v>
      </c>
      <c r="H6" s="33" t="str">
        <f t="shared" si="3"/>
        <v>石川県　羽咋市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62.32</v>
      </c>
      <c r="P6" s="34">
        <f t="shared" si="3"/>
        <v>96.07</v>
      </c>
      <c r="Q6" s="34">
        <f t="shared" si="3"/>
        <v>3834</v>
      </c>
      <c r="R6" s="34">
        <f t="shared" si="3"/>
        <v>22088</v>
      </c>
      <c r="S6" s="34">
        <f t="shared" si="3"/>
        <v>81.849999999999994</v>
      </c>
      <c r="T6" s="34">
        <f t="shared" si="3"/>
        <v>269.86</v>
      </c>
      <c r="U6" s="34">
        <f t="shared" si="3"/>
        <v>21110</v>
      </c>
      <c r="V6" s="34">
        <f t="shared" si="3"/>
        <v>81.849999999999994</v>
      </c>
      <c r="W6" s="34">
        <f t="shared" si="3"/>
        <v>257.91000000000003</v>
      </c>
      <c r="X6" s="35">
        <f>IF(X7="",NA(),X7)</f>
        <v>96.09</v>
      </c>
      <c r="Y6" s="35">
        <f t="shared" ref="Y6:AG6" si="4">IF(Y7="",NA(),Y7)</f>
        <v>105.74</v>
      </c>
      <c r="Z6" s="35">
        <f t="shared" si="4"/>
        <v>107.64</v>
      </c>
      <c r="AA6" s="35">
        <f t="shared" si="4"/>
        <v>109.67</v>
      </c>
      <c r="AB6" s="35">
        <f t="shared" si="4"/>
        <v>111.83</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349.83</v>
      </c>
      <c r="AU6" s="35">
        <f t="shared" ref="AU6:BC6" si="6">IF(AU7="",NA(),AU7)</f>
        <v>256.20999999999998</v>
      </c>
      <c r="AV6" s="35">
        <f t="shared" si="6"/>
        <v>306.81</v>
      </c>
      <c r="AW6" s="35">
        <f t="shared" si="6"/>
        <v>484.31</v>
      </c>
      <c r="AX6" s="35">
        <f t="shared" si="6"/>
        <v>421.49</v>
      </c>
      <c r="AY6" s="35">
        <f t="shared" si="6"/>
        <v>963.24</v>
      </c>
      <c r="AZ6" s="35">
        <f t="shared" si="6"/>
        <v>381.53</v>
      </c>
      <c r="BA6" s="35">
        <f t="shared" si="6"/>
        <v>391.54</v>
      </c>
      <c r="BB6" s="35">
        <f t="shared" si="6"/>
        <v>384.34</v>
      </c>
      <c r="BC6" s="35">
        <f t="shared" si="6"/>
        <v>359.47</v>
      </c>
      <c r="BD6" s="34" t="str">
        <f>IF(BD7="","",IF(BD7="-","【-】","【"&amp;SUBSTITUTE(TEXT(BD7,"#,##0.00"),"-","△")&amp;"】"))</f>
        <v>【264.34】</v>
      </c>
      <c r="BE6" s="35">
        <f>IF(BE7="",NA(),BE7)</f>
        <v>485.15</v>
      </c>
      <c r="BF6" s="35">
        <f t="shared" ref="BF6:BN6" si="7">IF(BF7="",NA(),BF7)</f>
        <v>481.89</v>
      </c>
      <c r="BG6" s="35">
        <f t="shared" si="7"/>
        <v>520.28</v>
      </c>
      <c r="BH6" s="35">
        <f t="shared" si="7"/>
        <v>512.46</v>
      </c>
      <c r="BI6" s="35">
        <f t="shared" si="7"/>
        <v>493.47</v>
      </c>
      <c r="BJ6" s="35">
        <f t="shared" si="7"/>
        <v>400.38</v>
      </c>
      <c r="BK6" s="35">
        <f t="shared" si="7"/>
        <v>393.27</v>
      </c>
      <c r="BL6" s="35">
        <f t="shared" si="7"/>
        <v>386.97</v>
      </c>
      <c r="BM6" s="35">
        <f t="shared" si="7"/>
        <v>380.58</v>
      </c>
      <c r="BN6" s="35">
        <f t="shared" si="7"/>
        <v>401.79</v>
      </c>
      <c r="BO6" s="34" t="str">
        <f>IF(BO7="","",IF(BO7="-","【-】","【"&amp;SUBSTITUTE(TEXT(BO7,"#,##0.00"),"-","△")&amp;"】"))</f>
        <v>【274.27】</v>
      </c>
      <c r="BP6" s="35">
        <f>IF(BP7="",NA(),BP7)</f>
        <v>92.9</v>
      </c>
      <c r="BQ6" s="35">
        <f t="shared" ref="BQ6:BY6" si="8">IF(BQ7="",NA(),BQ7)</f>
        <v>103.23</v>
      </c>
      <c r="BR6" s="35">
        <f t="shared" si="8"/>
        <v>105.91</v>
      </c>
      <c r="BS6" s="35">
        <f t="shared" si="8"/>
        <v>107.48</v>
      </c>
      <c r="BT6" s="35">
        <f t="shared" si="8"/>
        <v>110.51</v>
      </c>
      <c r="BU6" s="35">
        <f t="shared" si="8"/>
        <v>96.56</v>
      </c>
      <c r="BV6" s="35">
        <f t="shared" si="8"/>
        <v>100.47</v>
      </c>
      <c r="BW6" s="35">
        <f t="shared" si="8"/>
        <v>101.72</v>
      </c>
      <c r="BX6" s="35">
        <f t="shared" si="8"/>
        <v>102.38</v>
      </c>
      <c r="BY6" s="35">
        <f t="shared" si="8"/>
        <v>100.12</v>
      </c>
      <c r="BZ6" s="34" t="str">
        <f>IF(BZ7="","",IF(BZ7="-","【-】","【"&amp;SUBSTITUTE(TEXT(BZ7,"#,##0.00"),"-","△")&amp;"】"))</f>
        <v>【104.36】</v>
      </c>
      <c r="CA6" s="35">
        <f>IF(CA7="",NA(),CA7)</f>
        <v>223.12</v>
      </c>
      <c r="CB6" s="35">
        <f t="shared" ref="CB6:CJ6" si="9">IF(CB7="",NA(),CB7)</f>
        <v>201.5</v>
      </c>
      <c r="CC6" s="35">
        <f t="shared" si="9"/>
        <v>196.82</v>
      </c>
      <c r="CD6" s="35">
        <f t="shared" si="9"/>
        <v>194.1</v>
      </c>
      <c r="CE6" s="35">
        <f t="shared" si="9"/>
        <v>188.62</v>
      </c>
      <c r="CF6" s="35">
        <f t="shared" si="9"/>
        <v>177.14</v>
      </c>
      <c r="CG6" s="35">
        <f t="shared" si="9"/>
        <v>169.82</v>
      </c>
      <c r="CH6" s="35">
        <f t="shared" si="9"/>
        <v>168.2</v>
      </c>
      <c r="CI6" s="35">
        <f t="shared" si="9"/>
        <v>168.67</v>
      </c>
      <c r="CJ6" s="35">
        <f t="shared" si="9"/>
        <v>174.97</v>
      </c>
      <c r="CK6" s="34" t="str">
        <f>IF(CK7="","",IF(CK7="-","【-】","【"&amp;SUBSTITUTE(TEXT(CK7,"#,##0.00"),"-","△")&amp;"】"))</f>
        <v>【165.71】</v>
      </c>
      <c r="CL6" s="35">
        <f>IF(CL7="",NA(),CL7)</f>
        <v>54.48</v>
      </c>
      <c r="CM6" s="35">
        <f t="shared" ref="CM6:CU6" si="10">IF(CM7="",NA(),CM7)</f>
        <v>52.64</v>
      </c>
      <c r="CN6" s="35">
        <f t="shared" si="10"/>
        <v>51.6</v>
      </c>
      <c r="CO6" s="35">
        <f t="shared" si="10"/>
        <v>50.88</v>
      </c>
      <c r="CP6" s="35">
        <f t="shared" si="10"/>
        <v>51.58</v>
      </c>
      <c r="CQ6" s="35">
        <f t="shared" si="10"/>
        <v>55.64</v>
      </c>
      <c r="CR6" s="35">
        <f t="shared" si="10"/>
        <v>55.13</v>
      </c>
      <c r="CS6" s="35">
        <f t="shared" si="10"/>
        <v>54.77</v>
      </c>
      <c r="CT6" s="35">
        <f t="shared" si="10"/>
        <v>54.92</v>
      </c>
      <c r="CU6" s="35">
        <f t="shared" si="10"/>
        <v>55.63</v>
      </c>
      <c r="CV6" s="34" t="str">
        <f>IF(CV7="","",IF(CV7="-","【-】","【"&amp;SUBSTITUTE(TEXT(CV7,"#,##0.00"),"-","△")&amp;"】"))</f>
        <v>【60.41】</v>
      </c>
      <c r="CW6" s="35">
        <f>IF(CW7="",NA(),CW7)</f>
        <v>93.95</v>
      </c>
      <c r="CX6" s="35">
        <f t="shared" ref="CX6:DF6" si="11">IF(CX7="",NA(),CX7)</f>
        <v>93.52</v>
      </c>
      <c r="CY6" s="35">
        <f t="shared" si="11"/>
        <v>93.61</v>
      </c>
      <c r="CZ6" s="35">
        <f t="shared" si="11"/>
        <v>94.45</v>
      </c>
      <c r="DA6" s="35">
        <f t="shared" si="11"/>
        <v>94.22</v>
      </c>
      <c r="DB6" s="35">
        <f t="shared" si="11"/>
        <v>83.09</v>
      </c>
      <c r="DC6" s="35">
        <f t="shared" si="11"/>
        <v>83</v>
      </c>
      <c r="DD6" s="35">
        <f t="shared" si="11"/>
        <v>82.89</v>
      </c>
      <c r="DE6" s="35">
        <f t="shared" si="11"/>
        <v>82.66</v>
      </c>
      <c r="DF6" s="35">
        <f t="shared" si="11"/>
        <v>82.04</v>
      </c>
      <c r="DG6" s="34" t="str">
        <f>IF(DG7="","",IF(DG7="-","【-】","【"&amp;SUBSTITUTE(TEXT(DG7,"#,##0.00"),"-","△")&amp;"】"))</f>
        <v>【89.93】</v>
      </c>
      <c r="DH6" s="35">
        <f>IF(DH7="",NA(),DH7)</f>
        <v>34.04</v>
      </c>
      <c r="DI6" s="35">
        <f t="shared" ref="DI6:DQ6" si="12">IF(DI7="",NA(),DI7)</f>
        <v>37.090000000000003</v>
      </c>
      <c r="DJ6" s="35">
        <f t="shared" si="12"/>
        <v>37.130000000000003</v>
      </c>
      <c r="DK6" s="35">
        <f t="shared" si="12"/>
        <v>38.549999999999997</v>
      </c>
      <c r="DL6" s="35">
        <f t="shared" si="12"/>
        <v>40.31</v>
      </c>
      <c r="DM6" s="35">
        <f t="shared" si="12"/>
        <v>39.06</v>
      </c>
      <c r="DN6" s="35">
        <f t="shared" si="12"/>
        <v>46.66</v>
      </c>
      <c r="DO6" s="35">
        <f t="shared" si="12"/>
        <v>47.46</v>
      </c>
      <c r="DP6" s="35">
        <f t="shared" si="12"/>
        <v>48.49</v>
      </c>
      <c r="DQ6" s="35">
        <f t="shared" si="12"/>
        <v>48.05</v>
      </c>
      <c r="DR6" s="34" t="str">
        <f>IF(DR7="","",IF(DR7="-","【-】","【"&amp;SUBSTITUTE(TEXT(DR7,"#,##0.00"),"-","△")&amp;"】"))</f>
        <v>【48.12】</v>
      </c>
      <c r="DS6" s="35">
        <f>IF(DS7="",NA(),DS7)</f>
        <v>1.38</v>
      </c>
      <c r="DT6" s="35">
        <f t="shared" ref="DT6:EB6" si="13">IF(DT7="",NA(),DT7)</f>
        <v>1.26</v>
      </c>
      <c r="DU6" s="35">
        <f t="shared" si="13"/>
        <v>1.37</v>
      </c>
      <c r="DV6" s="35">
        <f t="shared" si="13"/>
        <v>2.5299999999999998</v>
      </c>
      <c r="DW6" s="35">
        <f t="shared" si="13"/>
        <v>3.65</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0.33</v>
      </c>
      <c r="EE6" s="35">
        <f t="shared" ref="EE6:EM6" si="14">IF(EE7="",NA(),EE7)</f>
        <v>0.43</v>
      </c>
      <c r="EF6" s="35">
        <f t="shared" si="14"/>
        <v>0.19</v>
      </c>
      <c r="EG6" s="35">
        <f t="shared" si="14"/>
        <v>0.28000000000000003</v>
      </c>
      <c r="EH6" s="35">
        <f t="shared" si="14"/>
        <v>0.06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172073</v>
      </c>
      <c r="D7" s="37">
        <v>46</v>
      </c>
      <c r="E7" s="37">
        <v>1</v>
      </c>
      <c r="F7" s="37">
        <v>0</v>
      </c>
      <c r="G7" s="37">
        <v>1</v>
      </c>
      <c r="H7" s="37" t="s">
        <v>105</v>
      </c>
      <c r="I7" s="37" t="s">
        <v>106</v>
      </c>
      <c r="J7" s="37" t="s">
        <v>107</v>
      </c>
      <c r="K7" s="37" t="s">
        <v>108</v>
      </c>
      <c r="L7" s="37" t="s">
        <v>109</v>
      </c>
      <c r="M7" s="37" t="s">
        <v>110</v>
      </c>
      <c r="N7" s="38" t="s">
        <v>111</v>
      </c>
      <c r="O7" s="38">
        <v>62.32</v>
      </c>
      <c r="P7" s="38">
        <v>96.07</v>
      </c>
      <c r="Q7" s="38">
        <v>3834</v>
      </c>
      <c r="R7" s="38">
        <v>22088</v>
      </c>
      <c r="S7" s="38">
        <v>81.849999999999994</v>
      </c>
      <c r="T7" s="38">
        <v>269.86</v>
      </c>
      <c r="U7" s="38">
        <v>21110</v>
      </c>
      <c r="V7" s="38">
        <v>81.849999999999994</v>
      </c>
      <c r="W7" s="38">
        <v>257.91000000000003</v>
      </c>
      <c r="X7" s="38">
        <v>96.09</v>
      </c>
      <c r="Y7" s="38">
        <v>105.74</v>
      </c>
      <c r="Z7" s="38">
        <v>107.64</v>
      </c>
      <c r="AA7" s="38">
        <v>109.67</v>
      </c>
      <c r="AB7" s="38">
        <v>111.83</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349.83</v>
      </c>
      <c r="AU7" s="38">
        <v>256.20999999999998</v>
      </c>
      <c r="AV7" s="38">
        <v>306.81</v>
      </c>
      <c r="AW7" s="38">
        <v>484.31</v>
      </c>
      <c r="AX7" s="38">
        <v>421.49</v>
      </c>
      <c r="AY7" s="38">
        <v>963.24</v>
      </c>
      <c r="AZ7" s="38">
        <v>381.53</v>
      </c>
      <c r="BA7" s="38">
        <v>391.54</v>
      </c>
      <c r="BB7" s="38">
        <v>384.34</v>
      </c>
      <c r="BC7" s="38">
        <v>359.47</v>
      </c>
      <c r="BD7" s="38">
        <v>264.33999999999997</v>
      </c>
      <c r="BE7" s="38">
        <v>485.15</v>
      </c>
      <c r="BF7" s="38">
        <v>481.89</v>
      </c>
      <c r="BG7" s="38">
        <v>520.28</v>
      </c>
      <c r="BH7" s="38">
        <v>512.46</v>
      </c>
      <c r="BI7" s="38">
        <v>493.47</v>
      </c>
      <c r="BJ7" s="38">
        <v>400.38</v>
      </c>
      <c r="BK7" s="38">
        <v>393.27</v>
      </c>
      <c r="BL7" s="38">
        <v>386.97</v>
      </c>
      <c r="BM7" s="38">
        <v>380.58</v>
      </c>
      <c r="BN7" s="38">
        <v>401.79</v>
      </c>
      <c r="BO7" s="38">
        <v>274.27</v>
      </c>
      <c r="BP7" s="38">
        <v>92.9</v>
      </c>
      <c r="BQ7" s="38">
        <v>103.23</v>
      </c>
      <c r="BR7" s="38">
        <v>105.91</v>
      </c>
      <c r="BS7" s="38">
        <v>107.48</v>
      </c>
      <c r="BT7" s="38">
        <v>110.51</v>
      </c>
      <c r="BU7" s="38">
        <v>96.56</v>
      </c>
      <c r="BV7" s="38">
        <v>100.47</v>
      </c>
      <c r="BW7" s="38">
        <v>101.72</v>
      </c>
      <c r="BX7" s="38">
        <v>102.38</v>
      </c>
      <c r="BY7" s="38">
        <v>100.12</v>
      </c>
      <c r="BZ7" s="38">
        <v>104.36</v>
      </c>
      <c r="CA7" s="38">
        <v>223.12</v>
      </c>
      <c r="CB7" s="38">
        <v>201.5</v>
      </c>
      <c r="CC7" s="38">
        <v>196.82</v>
      </c>
      <c r="CD7" s="38">
        <v>194.1</v>
      </c>
      <c r="CE7" s="38">
        <v>188.62</v>
      </c>
      <c r="CF7" s="38">
        <v>177.14</v>
      </c>
      <c r="CG7" s="38">
        <v>169.82</v>
      </c>
      <c r="CH7" s="38">
        <v>168.2</v>
      </c>
      <c r="CI7" s="38">
        <v>168.67</v>
      </c>
      <c r="CJ7" s="38">
        <v>174.97</v>
      </c>
      <c r="CK7" s="38">
        <v>165.71</v>
      </c>
      <c r="CL7" s="38">
        <v>54.48</v>
      </c>
      <c r="CM7" s="38">
        <v>52.64</v>
      </c>
      <c r="CN7" s="38">
        <v>51.6</v>
      </c>
      <c r="CO7" s="38">
        <v>50.88</v>
      </c>
      <c r="CP7" s="38">
        <v>51.58</v>
      </c>
      <c r="CQ7" s="38">
        <v>55.64</v>
      </c>
      <c r="CR7" s="38">
        <v>55.13</v>
      </c>
      <c r="CS7" s="38">
        <v>54.77</v>
      </c>
      <c r="CT7" s="38">
        <v>54.92</v>
      </c>
      <c r="CU7" s="38">
        <v>55.63</v>
      </c>
      <c r="CV7" s="38">
        <v>60.41</v>
      </c>
      <c r="CW7" s="38">
        <v>93.95</v>
      </c>
      <c r="CX7" s="38">
        <v>93.52</v>
      </c>
      <c r="CY7" s="38">
        <v>93.61</v>
      </c>
      <c r="CZ7" s="38">
        <v>94.45</v>
      </c>
      <c r="DA7" s="38">
        <v>94.22</v>
      </c>
      <c r="DB7" s="38">
        <v>83.09</v>
      </c>
      <c r="DC7" s="38">
        <v>83</v>
      </c>
      <c r="DD7" s="38">
        <v>82.89</v>
      </c>
      <c r="DE7" s="38">
        <v>82.66</v>
      </c>
      <c r="DF7" s="38">
        <v>82.04</v>
      </c>
      <c r="DG7" s="38">
        <v>89.93</v>
      </c>
      <c r="DH7" s="38">
        <v>34.04</v>
      </c>
      <c r="DI7" s="38">
        <v>37.090000000000003</v>
      </c>
      <c r="DJ7" s="38">
        <v>37.130000000000003</v>
      </c>
      <c r="DK7" s="38">
        <v>38.549999999999997</v>
      </c>
      <c r="DL7" s="38">
        <v>40.31</v>
      </c>
      <c r="DM7" s="38">
        <v>39.06</v>
      </c>
      <c r="DN7" s="38">
        <v>46.66</v>
      </c>
      <c r="DO7" s="38">
        <v>47.46</v>
      </c>
      <c r="DP7" s="38">
        <v>48.49</v>
      </c>
      <c r="DQ7" s="38">
        <v>48.05</v>
      </c>
      <c r="DR7" s="38">
        <v>48.12</v>
      </c>
      <c r="DS7" s="38">
        <v>1.38</v>
      </c>
      <c r="DT7" s="38">
        <v>1.26</v>
      </c>
      <c r="DU7" s="38">
        <v>1.37</v>
      </c>
      <c r="DV7" s="38">
        <v>2.5299999999999998</v>
      </c>
      <c r="DW7" s="38">
        <v>3.65</v>
      </c>
      <c r="DX7" s="38">
        <v>8.8699999999999992</v>
      </c>
      <c r="DY7" s="38">
        <v>9.85</v>
      </c>
      <c r="DZ7" s="38">
        <v>9.7100000000000009</v>
      </c>
      <c r="EA7" s="38">
        <v>12.79</v>
      </c>
      <c r="EB7" s="38">
        <v>13.39</v>
      </c>
      <c r="EC7" s="38">
        <v>15.89</v>
      </c>
      <c r="ED7" s="38">
        <v>0.33</v>
      </c>
      <c r="EE7" s="38">
        <v>0.43</v>
      </c>
      <c r="EF7" s="38">
        <v>0.19</v>
      </c>
      <c r="EG7" s="38">
        <v>0.28000000000000003</v>
      </c>
      <c r="EH7" s="38">
        <v>0.06</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jyougesui</cp:lastModifiedBy>
  <cp:lastPrinted>2019-02-07T06:40:09Z</cp:lastPrinted>
  <dcterms:created xsi:type="dcterms:W3CDTF">2018-12-03T08:30:40Z</dcterms:created>
  <dcterms:modified xsi:type="dcterms:W3CDTF">2019-02-07T06:57:02Z</dcterms:modified>
</cp:coreProperties>
</file>