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seibi\Desktop\【経営比較分析表】2017_172073_46_1718\"/>
    </mc:Choice>
  </mc:AlternateContent>
  <workbookProtection workbookAlgorithmName="SHA-512" workbookHashValue="c5+TU3musYkNfpimb2M1O9Swa4zTk65e+jjBiB5YO0HYMIoQoPwEseJwRofWy9P4cQUlQCnbayQCDnmlx/4lJA==" workbookSaltValue="ovvYPT3Sw3muNZ1Lf/5ScA==" workbookSpinCount="100000" lockStructure="1"/>
  <bookViews>
    <workbookView xWindow="0" yWindow="0" windowWidth="19170" windowHeight="43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<sst xmlns="http://schemas.openxmlformats.org/spreadsheetml/2006/main" count="235" uniqueCount="123">
  <si>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</si>
  <si>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</si>
  <si>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</si>
  <si>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</si>
  <si>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</si>
  <si>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</si>
  <si>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</si>
  <si>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</si>
  <si>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</si>
  <si>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</si>
  <si>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</si>
  <si>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</si>
  <si>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</si>
  <si>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</si>
  <si>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</si>
  <si>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</si>
  <si>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</si>
  <si>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</si>
  <si>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</si>
  <si>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</si>
  <si>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</si>
  <si>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</si>
  <si>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</si>
  <si>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</si>
  <si>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</si>
  <si>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</si>
  <si>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</si>
  <si>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</si>
  <si>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</si>
  <si>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</si>
  <si>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</si>
  <si>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</si>
  <si>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</si>
  <si>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</si>
  <si>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</si>
  <si>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</si>
  <si>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</si>
  <si>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</si>
  <si>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</si>
  <si>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</si>
  <si>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</si>
  <si>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</si>
  <si>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</si>
  <si>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</si>
  <si>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</si>
  <si>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</si>
  <si>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</si>
  <si>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</si>
  <si>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</si>
  <si>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</si>
  <si>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</si>
  <si>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</si>
  <si>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</si>
  <si>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</si>
  <si>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</si>
  <si>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</si>
  <si>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</si>
  <si>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</si>
  <si>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</si>
  <si>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</si>
  <si>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</si>
  <si>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</si>
  <si>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</si>
  <si>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</si>
  <si>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</si>
  <si>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</si>
  <si>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</si>
  <si>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</si>
  <si>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</si>
  <si>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</si>
  <si>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</si>
  <si>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</si>
  <si>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</si>
  <si>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</si>
  <si>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</si>
  <si>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</si>
  <si>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</si>
  <si>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</si>
  <si>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</si>
  <si>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</si>
  <si>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</si>
  <si>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</si>
  <si>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</si>
  <si>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</si>
  <si>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</si>
  <si>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</si>
  <si>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</si>
  <si>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</si>
  <si>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</si>
  <si>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</si>
  <si>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</si>
  <si>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</si>
  <si>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</si>
  <si>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</si>
  <si>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</si>
  <si>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</si>
  <si>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</si>
  <si>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</si>
  <si>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</si>
  <si>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</si>
  <si>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</si>
  <si>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</si>
  <si>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</si>
  <si>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</si>
  <si>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</si>
  <si>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</si>
  <si>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</si>
  <si>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</si>
  <si>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</si>
  <si>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</si>
  <si>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</si>
  <si>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</si>
  <si>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</si>
  <si>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</si>
  <si>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</si>
  <si>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</si>
  <si>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</si>
  <si>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</si>
  <si>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</si>
  <si>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</si>
  <si>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②③H23年に法適用した以降も、事業費に対する使用料収入等が不足し赤字経営が続いていたため、H26年度より料金改定を行い、収支の黒字化を目指し、累積欠損金の解消に向け取り組んでいるところであるが、低い水準であるため、さらなる経営改善が必要である。
 ④年々減少してきてはいるものの、下水道建設に伴い発行した企業債の償還金が多大なため、事業規模に対する残高が平均値を上回っている。
 ⑤H26年4月より使用料改定を行い、適正な使用料収入の確保に努め、改善に取り組んでいるところである。
 ⑥類似団体の平均値を下回っているが、さらなる維持管理費の削減等に努める。
 ⑦⑧水洗化率は上昇傾向にあるが、未接続世帯を戸別訪問するなどさらなる接続促進に努める。</t>
    <rPh sb="290" eb="292">
      <t>スイセン</t>
    </rPh>
    <rPh sb="292" eb="293">
      <t>カ</t>
    </rPh>
    <rPh sb="293" eb="294">
      <t>リツ</t>
    </rPh>
    <rPh sb="295" eb="297">
      <t>ジョウショウ</t>
    </rPh>
    <rPh sb="297" eb="299">
      <t>ケイコウ</t>
    </rPh>
    <phoneticPr fontId="16"/>
  </si>
  <si>
    <t xml:space="preserve"> ①施設の更新等については、長寿命化計画を策定し、老朽化の状況を踏まえながら、改築・更新等を行っている。</t>
    <phoneticPr fontId="16"/>
  </si>
  <si>
    <t>　平成23年度より法適化し、経理内容の明確化と透明性の向上を図っている。また、平成26年度の使用料改定や施設の統廃合等により、効率的かつ健全経営に努めている一方、人口減少に伴う使用料収入の減少や施設の老朽化および多額な企業債残高など、課題も多い。
 将来にわたって安定的に事業を継続していくために、中長期的な経営計画を策定し、施設の長寿命化や各処理施設の統廃合などに取り組んでいく。</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</si>
</sst>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1C-4B5E-9BD8-E10545A22B1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c:ext xmlns:c16="http://schemas.microsoft.com/office/drawing/2014/chart" uri="{C3380CC4-5D6E-409C-BE32-E72D297353CC}">
              <c16:uniqueId val="{00000001-451C-4B5E-9BD8-E10545A22B1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42.14</c:v>
                </c:pt>
                <c:pt idx="1">
                  <c:v>46.25</c:v>
                </c:pt>
                <c:pt idx="2">
                  <c:v>42.68</c:v>
                </c:pt>
                <c:pt idx="3">
                  <c:v>42.68</c:v>
                </c:pt>
                <c:pt idx="4">
                  <c:v>42.32</c:v>
                </c:pt>
              </c:numCache>
            </c:numRef>
          </c:val>
          <c:extLst>
            <c:ext xmlns:c16="http://schemas.microsoft.com/office/drawing/2014/chart" uri="{C3380CC4-5D6E-409C-BE32-E72D297353CC}">
              <c16:uniqueId val="{00000000-DAF7-4EB1-BA63-09FCC2E679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c:ext xmlns:c16="http://schemas.microsoft.com/office/drawing/2014/chart" uri="{C3380CC4-5D6E-409C-BE32-E72D297353CC}">
              <c16:uniqueId val="{00000001-DAF7-4EB1-BA63-09FCC2E679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66.56</c:v>
                </c:pt>
                <c:pt idx="1">
                  <c:v>67.33</c:v>
                </c:pt>
                <c:pt idx="2">
                  <c:v>67.569999999999993</c:v>
                </c:pt>
                <c:pt idx="3">
                  <c:v>69.400000000000006</c:v>
                </c:pt>
                <c:pt idx="4">
                  <c:v>70.77</c:v>
                </c:pt>
              </c:numCache>
            </c:numRef>
          </c:val>
          <c:extLst>
            <c:ext xmlns:c16="http://schemas.microsoft.com/office/drawing/2014/chart" uri="{C3380CC4-5D6E-409C-BE32-E72D297353CC}">
              <c16:uniqueId val="{00000000-5630-4BC3-8950-3EF73DC5FD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c:ext xmlns:c16="http://schemas.microsoft.com/office/drawing/2014/chart" uri="{C3380CC4-5D6E-409C-BE32-E72D297353CC}">
              <c16:uniqueId val="{00000001-5630-4BC3-8950-3EF73DC5FD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98.05</c:v>
                </c:pt>
                <c:pt idx="1">
                  <c:v>97.85</c:v>
                </c:pt>
                <c:pt idx="2">
                  <c:v>99.66</c:v>
                </c:pt>
                <c:pt idx="3">
                  <c:v>100.24</c:v>
                </c:pt>
                <c:pt idx="4">
                  <c:v>100.67</c:v>
                </c:pt>
              </c:numCache>
            </c:numRef>
          </c:val>
          <c:extLst>
            <c:ext xmlns:c16="http://schemas.microsoft.com/office/drawing/2014/chart" uri="{C3380CC4-5D6E-409C-BE32-E72D297353CC}">
              <c16:uniqueId val="{00000000-23C3-4936-8216-EEFAD723EB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95.59</c:v>
                </c:pt>
                <c:pt idx="1">
                  <c:v>96.83</c:v>
                </c:pt>
                <c:pt idx="2">
                  <c:v>98.32</c:v>
                </c:pt>
                <c:pt idx="3">
                  <c:v>98.04</c:v>
                </c:pt>
                <c:pt idx="4">
                  <c:v>102.13</c:v>
                </c:pt>
              </c:numCache>
            </c:numRef>
          </c:val>
          <c:smooth val="0"/>
          <c:extLst>
            <c:ext xmlns:c16="http://schemas.microsoft.com/office/drawing/2014/chart" uri="{C3380CC4-5D6E-409C-BE32-E72D297353CC}">
              <c16:uniqueId val="{00000001-23C3-4936-8216-EEFAD723EB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4.88</c:v>
                </c:pt>
                <c:pt idx="1">
                  <c:v>13.26</c:v>
                </c:pt>
                <c:pt idx="2">
                  <c:v>15.89</c:v>
                </c:pt>
                <c:pt idx="3">
                  <c:v>18.510000000000002</c:v>
                </c:pt>
                <c:pt idx="4">
                  <c:v>21.14</c:v>
                </c:pt>
              </c:numCache>
            </c:numRef>
          </c:val>
          <c:extLst>
            <c:ext xmlns:c16="http://schemas.microsoft.com/office/drawing/2014/chart" uri="{C3380CC4-5D6E-409C-BE32-E72D297353CC}">
              <c16:uniqueId val="{00000000-F99F-4A76-AE4D-A783F9C60F0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6.66</c:v>
                </c:pt>
                <c:pt idx="1">
                  <c:v>14.53</c:v>
                </c:pt>
                <c:pt idx="2">
                  <c:v>17.72</c:v>
                </c:pt>
                <c:pt idx="3">
                  <c:v>18.920000000000002</c:v>
                </c:pt>
                <c:pt idx="4">
                  <c:v>23.93</c:v>
                </c:pt>
              </c:numCache>
            </c:numRef>
          </c:val>
          <c:smooth val="0"/>
          <c:extLst>
            <c:ext xmlns:c16="http://schemas.microsoft.com/office/drawing/2014/chart" uri="{C3380CC4-5D6E-409C-BE32-E72D297353CC}">
              <c16:uniqueId val="{00000001-F99F-4A76-AE4D-A783F9C60F0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63-4AAC-A4E1-F7DC14DCFD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C63-4AAC-A4E1-F7DC14DCFD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203.78</c:v>
                </c:pt>
                <c:pt idx="1">
                  <c:v>205.72</c:v>
                </c:pt>
                <c:pt idx="2">
                  <c:v>205.39</c:v>
                </c:pt>
                <c:pt idx="3">
                  <c:v>203.03</c:v>
                </c:pt>
                <c:pt idx="4">
                  <c:v>194.71</c:v>
                </c:pt>
              </c:numCache>
            </c:numRef>
          </c:val>
          <c:extLst>
            <c:ext xmlns:c16="http://schemas.microsoft.com/office/drawing/2014/chart" uri="{C3380CC4-5D6E-409C-BE32-E72D297353CC}">
              <c16:uniqueId val="{00000000-F597-4D96-A072-CD6B45DA1AD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137.81</c:v>
                </c:pt>
                <c:pt idx="1">
                  <c:v>172.52</c:v>
                </c:pt>
                <c:pt idx="2">
                  <c:v>201.29</c:v>
                </c:pt>
                <c:pt idx="3">
                  <c:v>208.1</c:v>
                </c:pt>
                <c:pt idx="4">
                  <c:v>109.51</c:v>
                </c:pt>
              </c:numCache>
            </c:numRef>
          </c:val>
          <c:smooth val="0"/>
          <c:extLst>
            <c:ext xmlns:c16="http://schemas.microsoft.com/office/drawing/2014/chart" uri="{C3380CC4-5D6E-409C-BE32-E72D297353CC}">
              <c16:uniqueId val="{00000001-F597-4D96-A072-CD6B45DA1AD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14740.3</c:v>
                </c:pt>
                <c:pt idx="1">
                  <c:v>11.1</c:v>
                </c:pt>
                <c:pt idx="2">
                  <c:v>10.33</c:v>
                </c:pt>
                <c:pt idx="3">
                  <c:v>9.51</c:v>
                </c:pt>
                <c:pt idx="4">
                  <c:v>19.55</c:v>
                </c:pt>
              </c:numCache>
            </c:numRef>
          </c:val>
          <c:extLst>
            <c:ext xmlns:c16="http://schemas.microsoft.com/office/drawing/2014/chart" uri="{C3380CC4-5D6E-409C-BE32-E72D297353CC}">
              <c16:uniqueId val="{00000000-4E2B-48E0-8F75-6AF5FA6B0A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189.4</c:v>
                </c:pt>
                <c:pt idx="1">
                  <c:v>69.430000000000007</c:v>
                </c:pt>
                <c:pt idx="2">
                  <c:v>81.19</c:v>
                </c:pt>
                <c:pt idx="3">
                  <c:v>75.290000000000006</c:v>
                </c:pt>
                <c:pt idx="4">
                  <c:v>47.44</c:v>
                </c:pt>
              </c:numCache>
            </c:numRef>
          </c:val>
          <c:smooth val="0"/>
          <c:extLst>
            <c:ext xmlns:c16="http://schemas.microsoft.com/office/drawing/2014/chart" uri="{C3380CC4-5D6E-409C-BE32-E72D297353CC}">
              <c16:uniqueId val="{00000001-4E2B-48E0-8F75-6AF5FA6B0A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4119.1000000000004</c:v>
                </c:pt>
                <c:pt idx="1">
                  <c:v>2623.8</c:v>
                </c:pt>
                <c:pt idx="2">
                  <c:v>2505.91</c:v>
                </c:pt>
                <c:pt idx="3">
                  <c:v>1861.52</c:v>
                </c:pt>
                <c:pt idx="4">
                  <c:v>1438.64</c:v>
                </c:pt>
              </c:numCache>
            </c:numRef>
          </c:val>
          <c:extLst>
            <c:ext xmlns:c16="http://schemas.microsoft.com/office/drawing/2014/chart" uri="{C3380CC4-5D6E-409C-BE32-E72D297353CC}">
              <c16:uniqueId val="{00000000-D839-4E6B-BE0E-BB053F92911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c:ext xmlns:c16="http://schemas.microsoft.com/office/drawing/2014/chart" uri="{C3380CC4-5D6E-409C-BE32-E72D297353CC}">
              <c16:uniqueId val="{00000001-D839-4E6B-BE0E-BB053F92911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44.51</c:v>
                </c:pt>
                <c:pt idx="1">
                  <c:v>78.52</c:v>
                </c:pt>
                <c:pt idx="2">
                  <c:v>83.66</c:v>
                </c:pt>
                <c:pt idx="3">
                  <c:v>85.53</c:v>
                </c:pt>
                <c:pt idx="4">
                  <c:v>100.01</c:v>
                </c:pt>
              </c:numCache>
            </c:numRef>
          </c:val>
          <c:extLst>
            <c:ext xmlns:c16="http://schemas.microsoft.com/office/drawing/2014/chart" uri="{C3380CC4-5D6E-409C-BE32-E72D297353CC}">
              <c16:uniqueId val="{00000000-FAF4-40A9-B4C2-80D168D20D7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c:ext xmlns:c16="http://schemas.microsoft.com/office/drawing/2014/chart" uri="{C3380CC4-5D6E-409C-BE32-E72D297353CC}">
              <c16:uniqueId val="{00000001-FAF4-40A9-B4C2-80D168D20D7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346.55</c:v>
                </c:pt>
                <c:pt idx="1">
                  <c:v>210.65</c:v>
                </c:pt>
                <c:pt idx="2">
                  <c:v>199.13</c:v>
                </c:pt>
                <c:pt idx="3">
                  <c:v>195.84</c:v>
                </c:pt>
                <c:pt idx="4">
                  <c:v>167.81</c:v>
                </c:pt>
              </c:numCache>
            </c:numRef>
          </c:val>
          <c:extLst>
            <c:ext xmlns:c16="http://schemas.microsoft.com/office/drawing/2014/chart" uri="{C3380CC4-5D6E-409C-BE32-E72D297353CC}">
              <c16:uniqueId val="{00000000-695F-4EA0-869A-695D1365318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c:ext xmlns:c16="http://schemas.microsoft.com/office/drawing/2014/chart" uri="{C3380CC4-5D6E-409C-BE32-E72D297353CC}">
              <c16:uniqueId val="{00000001-695F-4EA0-869A-695D1365318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7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石川県　羽咋市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63">
        <f>データ!S6</f>
        <v>22088</v>
      </c>
      <c r="AM8" s="63"/>
      <c r="AN8" s="63"/>
      <c r="AO8" s="63"/>
      <c r="AP8" s="63"/>
      <c r="AQ8" s="63"/>
      <c r="AR8" s="63"/>
      <c r="AS8" s="63"/>
      <c r="AT8" s="62">
        <f>データ!T6</f>
        <v>81.849999999999994</v>
      </c>
      <c r="AU8" s="62"/>
      <c r="AV8" s="62"/>
      <c r="AW8" s="62"/>
      <c r="AX8" s="62"/>
      <c r="AY8" s="62"/>
      <c r="AZ8" s="62"/>
      <c r="BA8" s="62"/>
      <c r="BB8" s="62">
        <f>データ!U6</f>
        <v>269.86</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39.58</v>
      </c>
      <c r="J10" s="62"/>
      <c r="K10" s="62"/>
      <c r="L10" s="62"/>
      <c r="M10" s="62"/>
      <c r="N10" s="62"/>
      <c r="O10" s="62"/>
      <c r="P10" s="62">
        <f>データ!P6</f>
        <v>6.88</v>
      </c>
      <c r="Q10" s="62"/>
      <c r="R10" s="62"/>
      <c r="S10" s="62"/>
      <c r="T10" s="62"/>
      <c r="U10" s="62"/>
      <c r="V10" s="62"/>
      <c r="W10" s="62">
        <f>データ!Q6</f>
        <v>87.01</v>
      </c>
      <c r="X10" s="62"/>
      <c r="Y10" s="62"/>
      <c r="Z10" s="62"/>
      <c r="AA10" s="62"/>
      <c r="AB10" s="62"/>
      <c r="AC10" s="62"/>
      <c r="AD10" s="63">
        <f>データ!R6</f>
        <v>3402</v>
      </c>
      <c r="AE10" s="63"/>
      <c r="AF10" s="63"/>
      <c r="AG10" s="63"/>
      <c r="AH10" s="63"/>
      <c r="AI10" s="63"/>
      <c r="AJ10" s="63"/>
      <c r="AK10" s="2"/>
      <c r="AL10" s="63">
        <f>データ!V6</f>
        <v>1512</v>
      </c>
      <c r="AM10" s="63"/>
      <c r="AN10" s="63"/>
      <c r="AO10" s="63"/>
      <c r="AP10" s="63"/>
      <c r="AQ10" s="63"/>
      <c r="AR10" s="63"/>
      <c r="AS10" s="63"/>
      <c r="AT10" s="62">
        <f>データ!W6</f>
        <v>0.93</v>
      </c>
      <c r="AU10" s="62"/>
      <c r="AV10" s="62"/>
      <c r="AW10" s="62"/>
      <c r="AX10" s="62"/>
      <c r="AY10" s="62"/>
      <c r="AZ10" s="62"/>
      <c r="BA10" s="62"/>
      <c r="BB10" s="62">
        <f>データ!X6</f>
        <v>1625.81</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120</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48" t="s">
        <v>27</v>
      </c>
      <c r="D34" s="48"/>
      <c r="E34" s="48"/>
      <c r="F34" s="48"/>
      <c r="G34" s="48"/>
      <c r="H34" s="48"/>
      <c r="I34" s="48"/>
      <c r="J34" s="48"/>
      <c r="K34" s="48"/>
      <c r="L34" s="48"/>
      <c r="M34" s="48"/>
      <c r="N34" s="48"/>
      <c r="O34" s="48"/>
      <c r="P34" s="48"/>
      <c r="Q34" s="19"/>
      <c r="R34" s="48" t="s">
        <v>28</v>
      </c>
      <c r="S34" s="48"/>
      <c r="T34" s="48"/>
      <c r="U34" s="48"/>
      <c r="V34" s="48"/>
      <c r="W34" s="48"/>
      <c r="X34" s="48"/>
      <c r="Y34" s="48"/>
      <c r="Z34" s="48"/>
      <c r="AA34" s="48"/>
      <c r="AB34" s="48"/>
      <c r="AC34" s="48"/>
      <c r="AD34" s="48"/>
      <c r="AE34" s="48"/>
      <c r="AF34" s="19"/>
      <c r="AG34" s="48" t="s">
        <v>29</v>
      </c>
      <c r="AH34" s="48"/>
      <c r="AI34" s="48"/>
      <c r="AJ34" s="48"/>
      <c r="AK34" s="48"/>
      <c r="AL34" s="48"/>
      <c r="AM34" s="48"/>
      <c r="AN34" s="48"/>
      <c r="AO34" s="48"/>
      <c r="AP34" s="48"/>
      <c r="AQ34" s="48"/>
      <c r="AR34" s="48"/>
      <c r="AS34" s="48"/>
      <c r="AT34" s="48"/>
      <c r="AU34" s="19"/>
      <c r="AV34" s="48" t="s">
        <v>30</v>
      </c>
      <c r="AW34" s="48"/>
      <c r="AX34" s="48"/>
      <c r="AY34" s="48"/>
      <c r="AZ34" s="48"/>
      <c r="BA34" s="48"/>
      <c r="BB34" s="48"/>
      <c r="BC34" s="48"/>
      <c r="BD34" s="48"/>
      <c r="BE34" s="48"/>
      <c r="BF34" s="48"/>
      <c r="BG34" s="48"/>
      <c r="BH34" s="48"/>
      <c r="BI34" s="48"/>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121</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48" t="s">
        <v>32</v>
      </c>
      <c r="D56" s="48"/>
      <c r="E56" s="48"/>
      <c r="F56" s="48"/>
      <c r="G56" s="48"/>
      <c r="H56" s="48"/>
      <c r="I56" s="48"/>
      <c r="J56" s="48"/>
      <c r="K56" s="48"/>
      <c r="L56" s="48"/>
      <c r="M56" s="48"/>
      <c r="N56" s="48"/>
      <c r="O56" s="48"/>
      <c r="P56" s="48"/>
      <c r="Q56" s="19"/>
      <c r="R56" s="48" t="s">
        <v>33</v>
      </c>
      <c r="S56" s="48"/>
      <c r="T56" s="48"/>
      <c r="U56" s="48"/>
      <c r="V56" s="48"/>
      <c r="W56" s="48"/>
      <c r="X56" s="48"/>
      <c r="Y56" s="48"/>
      <c r="Z56" s="48"/>
      <c r="AA56" s="48"/>
      <c r="AB56" s="48"/>
      <c r="AC56" s="48"/>
      <c r="AD56" s="48"/>
      <c r="AE56" s="48"/>
      <c r="AF56" s="19"/>
      <c r="AG56" s="48" t="s">
        <v>34</v>
      </c>
      <c r="AH56" s="48"/>
      <c r="AI56" s="48"/>
      <c r="AJ56" s="48"/>
      <c r="AK56" s="48"/>
      <c r="AL56" s="48"/>
      <c r="AM56" s="48"/>
      <c r="AN56" s="48"/>
      <c r="AO56" s="48"/>
      <c r="AP56" s="48"/>
      <c r="AQ56" s="48"/>
      <c r="AR56" s="48"/>
      <c r="AS56" s="48"/>
      <c r="AT56" s="48"/>
      <c r="AU56" s="19"/>
      <c r="AV56" s="48" t="s">
        <v>35</v>
      </c>
      <c r="AW56" s="48"/>
      <c r="AX56" s="48"/>
      <c r="AY56" s="48"/>
      <c r="AZ56" s="48"/>
      <c r="BA56" s="48"/>
      <c r="BB56" s="48"/>
      <c r="BC56" s="48"/>
      <c r="BD56" s="48"/>
      <c r="BE56" s="48"/>
      <c r="BF56" s="48"/>
      <c r="BG56" s="48"/>
      <c r="BH56" s="48"/>
      <c r="BI56" s="48"/>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8"/>
      <c r="BM59" s="79"/>
      <c r="BN59" s="79"/>
      <c r="BO59" s="79"/>
      <c r="BP59" s="79"/>
      <c r="BQ59" s="79"/>
      <c r="BR59" s="79"/>
      <c r="BS59" s="79"/>
      <c r="BT59" s="79"/>
      <c r="BU59" s="79"/>
      <c r="BV59" s="79"/>
      <c r="BW59" s="79"/>
      <c r="BX59" s="79"/>
      <c r="BY59" s="79"/>
      <c r="BZ59" s="80"/>
    </row>
    <row r="60" spans="1:78" ht="13.5" customHeight="1" x14ac:dyDescent="0.15">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122</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48" t="s">
        <v>38</v>
      </c>
      <c r="D79" s="48"/>
      <c r="E79" s="48"/>
      <c r="F79" s="48"/>
      <c r="G79" s="48"/>
      <c r="H79" s="48"/>
      <c r="I79" s="48"/>
      <c r="J79" s="48"/>
      <c r="K79" s="48"/>
      <c r="L79" s="48"/>
      <c r="M79" s="48"/>
      <c r="N79" s="48"/>
      <c r="O79" s="48"/>
      <c r="P79" s="48"/>
      <c r="Q79" s="48"/>
      <c r="R79" s="48"/>
      <c r="S79" s="48"/>
      <c r="T79" s="48"/>
      <c r="U79" s="19"/>
      <c r="V79" s="19"/>
      <c r="W79" s="48" t="s">
        <v>39</v>
      </c>
      <c r="X79" s="48"/>
      <c r="Y79" s="48"/>
      <c r="Z79" s="48"/>
      <c r="AA79" s="48"/>
      <c r="AB79" s="48"/>
      <c r="AC79" s="48"/>
      <c r="AD79" s="48"/>
      <c r="AE79" s="48"/>
      <c r="AF79" s="48"/>
      <c r="AG79" s="48"/>
      <c r="AH79" s="48"/>
      <c r="AI79" s="48"/>
      <c r="AJ79" s="48"/>
      <c r="AK79" s="48"/>
      <c r="AL79" s="48"/>
      <c r="AM79" s="48"/>
      <c r="AN79" s="48"/>
      <c r="AO79" s="19"/>
      <c r="AP79" s="19"/>
      <c r="AQ79" s="48" t="s">
        <v>40</v>
      </c>
      <c r="AR79" s="48"/>
      <c r="AS79" s="48"/>
      <c r="AT79" s="48"/>
      <c r="AU79" s="48"/>
      <c r="AV79" s="48"/>
      <c r="AW79" s="48"/>
      <c r="AX79" s="48"/>
      <c r="AY79" s="48"/>
      <c r="AZ79" s="48"/>
      <c r="BA79" s="48"/>
      <c r="BB79" s="48"/>
      <c r="BC79" s="48"/>
      <c r="BD79" s="48"/>
      <c r="BE79" s="48"/>
      <c r="BF79" s="48"/>
      <c r="BG79" s="48"/>
      <c r="BH79" s="48"/>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J+aDac49G+hyPTlFsUYPDUs/ts5UWK3cr4lskd/T82VBNFKDd6fFNchq2/ud+0QhODncRAdiI0BEcEzlHBIEpw==" saltValue="DqwjkJ9hgul7jXA8rdxZL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1" t="s">
        <v>64</v>
      </c>
      <c r="I3" s="72"/>
      <c r="J3" s="72"/>
      <c r="K3" s="72"/>
      <c r="L3" s="72"/>
      <c r="M3" s="72"/>
      <c r="N3" s="72"/>
      <c r="O3" s="72"/>
      <c r="P3" s="72"/>
      <c r="Q3" s="72"/>
      <c r="R3" s="72"/>
      <c r="S3" s="72"/>
      <c r="T3" s="72"/>
      <c r="U3" s="72"/>
      <c r="V3" s="72"/>
      <c r="W3" s="72"/>
      <c r="X3" s="73"/>
      <c r="Y3" s="77" t="s">
        <v>65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67</v>
      </c>
      <c r="B4" s="30"/>
      <c r="C4" s="30"/>
      <c r="D4" s="30"/>
      <c r="E4" s="30"/>
      <c r="F4" s="30"/>
      <c r="G4" s="30"/>
      <c r="H4" s="74"/>
      <c r="I4" s="75"/>
      <c r="J4" s="75"/>
      <c r="K4" s="75"/>
      <c r="L4" s="75"/>
      <c r="M4" s="75"/>
      <c r="N4" s="75"/>
      <c r="O4" s="75"/>
      <c r="P4" s="75"/>
      <c r="Q4" s="75"/>
      <c r="R4" s="75"/>
      <c r="S4" s="75"/>
      <c r="T4" s="75"/>
      <c r="U4" s="75"/>
      <c r="V4" s="75"/>
      <c r="W4" s="75"/>
      <c r="X4" s="76"/>
      <c r="Y4" s="70" t="s">
        <v>68</v>
      </c>
      <c r="Z4" s="70"/>
      <c r="AA4" s="70"/>
      <c r="AB4" s="70"/>
      <c r="AC4" s="70"/>
      <c r="AD4" s="70"/>
      <c r="AE4" s="70"/>
      <c r="AF4" s="70"/>
      <c r="AG4" s="70"/>
      <c r="AH4" s="70"/>
      <c r="AI4" s="70"/>
      <c r="AJ4" s="70" t="s">
        <v>69</v>
      </c>
      <c r="AK4" s="70"/>
      <c r="AL4" s="70"/>
      <c r="AM4" s="70"/>
      <c r="AN4" s="70"/>
      <c r="AO4" s="70"/>
      <c r="AP4" s="70"/>
      <c r="AQ4" s="70"/>
      <c r="AR4" s="70"/>
      <c r="AS4" s="70"/>
      <c r="AT4" s="70"/>
      <c r="AU4" s="70" t="s">
        <v>70</v>
      </c>
      <c r="AV4" s="70"/>
      <c r="AW4" s="70"/>
      <c r="AX4" s="70"/>
      <c r="AY4" s="70"/>
      <c r="AZ4" s="70"/>
      <c r="BA4" s="70"/>
      <c r="BB4" s="70"/>
      <c r="BC4" s="70"/>
      <c r="BD4" s="70"/>
      <c r="BE4" s="70"/>
      <c r="BF4" s="70" t="s">
        <v>71</v>
      </c>
      <c r="BG4" s="70"/>
      <c r="BH4" s="70"/>
      <c r="BI4" s="70"/>
      <c r="BJ4" s="70"/>
      <c r="BK4" s="70"/>
      <c r="BL4" s="70"/>
      <c r="BM4" s="70"/>
      <c r="BN4" s="70"/>
      <c r="BO4" s="70"/>
      <c r="BP4" s="70"/>
      <c r="BQ4" s="70" t="s">
        <v>72</v>
      </c>
      <c r="BR4" s="70"/>
      <c r="BS4" s="70"/>
      <c r="BT4" s="70"/>
      <c r="BU4" s="70"/>
      <c r="BV4" s="70"/>
      <c r="BW4" s="70"/>
      <c r="BX4" s="70"/>
      <c r="BY4" s="70"/>
      <c r="BZ4" s="70"/>
      <c r="CA4" s="70"/>
      <c r="CB4" s="70" t="s">
        <v>73</v>
      </c>
      <c r="CC4" s="70"/>
      <c r="CD4" s="70"/>
      <c r="CE4" s="70"/>
      <c r="CF4" s="70"/>
      <c r="CG4" s="70"/>
      <c r="CH4" s="70"/>
      <c r="CI4" s="70"/>
      <c r="CJ4" s="70"/>
      <c r="CK4" s="70"/>
      <c r="CL4" s="70"/>
      <c r="CM4" s="70" t="s">
        <v>74</v>
      </c>
      <c r="CN4" s="70"/>
      <c r="CO4" s="70"/>
      <c r="CP4" s="70"/>
      <c r="CQ4" s="70"/>
      <c r="CR4" s="70"/>
      <c r="CS4" s="70"/>
      <c r="CT4" s="70"/>
      <c r="CU4" s="70"/>
      <c r="CV4" s="70"/>
      <c r="CW4" s="70"/>
      <c r="CX4" s="70" t="s">
        <v>75</v>
      </c>
      <c r="CY4" s="70"/>
      <c r="CZ4" s="70"/>
      <c r="DA4" s="70"/>
      <c r="DB4" s="70"/>
      <c r="DC4" s="70"/>
      <c r="DD4" s="70"/>
      <c r="DE4" s="70"/>
      <c r="DF4" s="70"/>
      <c r="DG4" s="70"/>
      <c r="DH4" s="70"/>
      <c r="DI4" s="70" t="s">
        <v>76</v>
      </c>
      <c r="DJ4" s="70"/>
      <c r="DK4" s="70"/>
      <c r="DL4" s="70"/>
      <c r="DM4" s="70"/>
      <c r="DN4" s="70"/>
      <c r="DO4" s="70"/>
      <c r="DP4" s="70"/>
      <c r="DQ4" s="70"/>
      <c r="DR4" s="70"/>
      <c r="DS4" s="70"/>
      <c r="DT4" s="70" t="s">
        <v>77</v>
      </c>
      <c r="DU4" s="70"/>
      <c r="DV4" s="70"/>
      <c r="DW4" s="70"/>
      <c r="DX4" s="70"/>
      <c r="DY4" s="70"/>
      <c r="DZ4" s="70"/>
      <c r="EA4" s="70"/>
      <c r="EB4" s="70"/>
      <c r="EC4" s="70"/>
      <c r="ED4" s="70"/>
      <c r="EE4" s="70" t="s">
        <v>78</v>
      </c>
      <c r="EF4" s="70"/>
      <c r="EG4" s="70"/>
      <c r="EH4" s="70"/>
      <c r="EI4" s="70"/>
      <c r="EJ4" s="70"/>
      <c r="EK4" s="70"/>
      <c r="EL4" s="70"/>
      <c r="EM4" s="70"/>
      <c r="EN4" s="70"/>
      <c r="EO4" s="70"/>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172073</v>
      </c>
      <c r="D6" s="33">
        <f t="shared" si="3"/>
        <v>46</v>
      </c>
      <c r="E6" s="33">
        <f t="shared" si="3"/>
        <v>17</v>
      </c>
      <c r="F6" s="33">
        <f t="shared" si="3"/>
        <v>4</v>
      </c>
      <c r="G6" s="33">
        <f t="shared" si="3"/>
        <v>0</v>
      </c>
      <c r="H6" s="33" t="str">
        <f t="shared" si="3"/>
        <v>石川県　羽咋市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39.58</v>
      </c>
      <c r="P6" s="34">
        <f t="shared" si="3"/>
        <v>6.88</v>
      </c>
      <c r="Q6" s="34">
        <f t="shared" si="3"/>
        <v>87.01</v>
      </c>
      <c r="R6" s="34">
        <f t="shared" si="3"/>
        <v>3402</v>
      </c>
      <c r="S6" s="34">
        <f t="shared" si="3"/>
        <v>22088</v>
      </c>
      <c r="T6" s="34">
        <f t="shared" si="3"/>
        <v>81.849999999999994</v>
      </c>
      <c r="U6" s="34">
        <f t="shared" si="3"/>
        <v>269.86</v>
      </c>
      <c r="V6" s="34">
        <f t="shared" si="3"/>
        <v>1512</v>
      </c>
      <c r="W6" s="34">
        <f t="shared" si="3"/>
        <v>0.93</v>
      </c>
      <c r="X6" s="34">
        <f t="shared" si="3"/>
        <v>1625.81</v>
      </c>
      <c r="Y6" s="35">
        <f>IF(Y7="",NA(),Y7)</f>
        <v>98.05</v>
      </c>
      <c r="Z6" s="35">
        <f t="shared" ref="Z6:AH6" si="4">IF(Z7="",NA(),Z7)</f>
        <v>97.85</v>
      </c>
      <c r="AA6" s="35">
        <f t="shared" si="4"/>
        <v>99.66</v>
      </c>
      <c r="AB6" s="35">
        <f t="shared" si="4"/>
        <v>100.24</v>
      </c>
      <c r="AC6" s="35">
        <f t="shared" si="4"/>
        <v>100.67</v>
      </c>
      <c r="AD6" s="35">
        <f t="shared" si="4"/>
        <v>95.59</v>
      </c>
      <c r="AE6" s="35">
        <f t="shared" si="4"/>
        <v>96.83</v>
      </c>
      <c r="AF6" s="35">
        <f t="shared" si="4"/>
        <v>98.32</v>
      </c>
      <c r="AG6" s="35">
        <f t="shared" si="4"/>
        <v>98.04</v>
      </c>
      <c r="AH6" s="35">
        <f t="shared" si="4"/>
        <v>102.13</v>
      </c>
      <c r="AI6" s="34" t="str">
        <f>IF(AI7="","",IF(AI7="-","【-】","【"&amp;SUBSTITUTE(TEXT(AI7,"#,##0.00"),"-","△")&amp;"】"))</f>
        <v>【102.38】</v>
      </c>
      <c r="AJ6" s="35">
        <f>IF(AJ7="",NA(),AJ7)</f>
        <v>203.78</v>
      </c>
      <c r="AK6" s="35">
        <f t="shared" ref="AK6:AS6" si="5">IF(AK7="",NA(),AK7)</f>
        <v>205.72</v>
      </c>
      <c r="AL6" s="35">
        <f t="shared" si="5"/>
        <v>205.39</v>
      </c>
      <c r="AM6" s="35">
        <f t="shared" si="5"/>
        <v>203.03</v>
      </c>
      <c r="AN6" s="35">
        <f t="shared" si="5"/>
        <v>194.71</v>
      </c>
      <c r="AO6" s="35">
        <f t="shared" si="5"/>
        <v>137.81</v>
      </c>
      <c r="AP6" s="35">
        <f t="shared" si="5"/>
        <v>172.52</v>
      </c>
      <c r="AQ6" s="35">
        <f t="shared" si="5"/>
        <v>201.29</v>
      </c>
      <c r="AR6" s="35">
        <f t="shared" si="5"/>
        <v>208.1</v>
      </c>
      <c r="AS6" s="35">
        <f t="shared" si="5"/>
        <v>109.51</v>
      </c>
      <c r="AT6" s="34" t="str">
        <f>IF(AT7="","",IF(AT7="-","【-】","【"&amp;SUBSTITUTE(TEXT(AT7,"#,##0.00"),"-","△")&amp;"】"))</f>
        <v>【102.97】</v>
      </c>
      <c r="AU6" s="35">
        <f>IF(AU7="",NA(),AU7)</f>
        <v>14740.3</v>
      </c>
      <c r="AV6" s="35">
        <f t="shared" ref="AV6:BD6" si="6">IF(AV7="",NA(),AV7)</f>
        <v>11.1</v>
      </c>
      <c r="AW6" s="35">
        <f t="shared" si="6"/>
        <v>10.33</v>
      </c>
      <c r="AX6" s="35">
        <f t="shared" si="6"/>
        <v>9.51</v>
      </c>
      <c r="AY6" s="35">
        <f t="shared" si="6"/>
        <v>19.55</v>
      </c>
      <c r="AZ6" s="35">
        <f t="shared" si="6"/>
        <v>189.4</v>
      </c>
      <c r="BA6" s="35">
        <f t="shared" si="6"/>
        <v>69.430000000000007</v>
      </c>
      <c r="BB6" s="35">
        <f t="shared" si="6"/>
        <v>81.19</v>
      </c>
      <c r="BC6" s="35">
        <f t="shared" si="6"/>
        <v>75.290000000000006</v>
      </c>
      <c r="BD6" s="35">
        <f t="shared" si="6"/>
        <v>47.44</v>
      </c>
      <c r="BE6" s="34" t="str">
        <f>IF(BE7="","",IF(BE7="-","【-】","【"&amp;SUBSTITUTE(TEXT(BE7,"#,##0.00"),"-","△")&amp;"】"))</f>
        <v>【54.73】</v>
      </c>
      <c r="BF6" s="35">
        <f>IF(BF7="",NA(),BF7)</f>
        <v>4119.1000000000004</v>
      </c>
      <c r="BG6" s="35">
        <f t="shared" ref="BG6:BO6" si="7">IF(BG7="",NA(),BG7)</f>
        <v>2623.8</v>
      </c>
      <c r="BH6" s="35">
        <f t="shared" si="7"/>
        <v>2505.91</v>
      </c>
      <c r="BI6" s="35">
        <f t="shared" si="7"/>
        <v>1861.52</v>
      </c>
      <c r="BJ6" s="35">
        <f t="shared" si="7"/>
        <v>1438.64</v>
      </c>
      <c r="BK6" s="35">
        <f t="shared" si="7"/>
        <v>1554.05</v>
      </c>
      <c r="BL6" s="35">
        <f t="shared" si="7"/>
        <v>1671.86</v>
      </c>
      <c r="BM6" s="35">
        <f t="shared" si="7"/>
        <v>1673.47</v>
      </c>
      <c r="BN6" s="35">
        <f t="shared" si="7"/>
        <v>1592.72</v>
      </c>
      <c r="BO6" s="35">
        <f t="shared" si="7"/>
        <v>1243.71</v>
      </c>
      <c r="BP6" s="34" t="str">
        <f>IF(BP7="","",IF(BP7="-","【-】","【"&amp;SUBSTITUTE(TEXT(BP7,"#,##0.00"),"-","△")&amp;"】"))</f>
        <v>【1,225.44】</v>
      </c>
      <c r="BQ6" s="35">
        <f>IF(BQ7="",NA(),BQ7)</f>
        <v>44.51</v>
      </c>
      <c r="BR6" s="35">
        <f t="shared" ref="BR6:BZ6" si="8">IF(BR7="",NA(),BR7)</f>
        <v>78.52</v>
      </c>
      <c r="BS6" s="35">
        <f t="shared" si="8"/>
        <v>83.66</v>
      </c>
      <c r="BT6" s="35">
        <f t="shared" si="8"/>
        <v>85.53</v>
      </c>
      <c r="BU6" s="35">
        <f t="shared" si="8"/>
        <v>100.01</v>
      </c>
      <c r="BV6" s="35">
        <f t="shared" si="8"/>
        <v>53.01</v>
      </c>
      <c r="BW6" s="35">
        <f t="shared" si="8"/>
        <v>50.54</v>
      </c>
      <c r="BX6" s="35">
        <f t="shared" si="8"/>
        <v>49.22</v>
      </c>
      <c r="BY6" s="35">
        <f t="shared" si="8"/>
        <v>53.7</v>
      </c>
      <c r="BZ6" s="35">
        <f t="shared" si="8"/>
        <v>74.3</v>
      </c>
      <c r="CA6" s="34" t="str">
        <f>IF(CA7="","",IF(CA7="-","【-】","【"&amp;SUBSTITUTE(TEXT(CA7,"#,##0.00"),"-","△")&amp;"】"))</f>
        <v>【75.58】</v>
      </c>
      <c r="CB6" s="35">
        <f>IF(CB7="",NA(),CB7)</f>
        <v>346.55</v>
      </c>
      <c r="CC6" s="35">
        <f t="shared" ref="CC6:CK6" si="9">IF(CC7="",NA(),CC7)</f>
        <v>210.65</v>
      </c>
      <c r="CD6" s="35">
        <f t="shared" si="9"/>
        <v>199.13</v>
      </c>
      <c r="CE6" s="35">
        <f t="shared" si="9"/>
        <v>195.84</v>
      </c>
      <c r="CF6" s="35">
        <f t="shared" si="9"/>
        <v>167.81</v>
      </c>
      <c r="CG6" s="35">
        <f t="shared" si="9"/>
        <v>299.39</v>
      </c>
      <c r="CH6" s="35">
        <f t="shared" si="9"/>
        <v>320.36</v>
      </c>
      <c r="CI6" s="35">
        <f t="shared" si="9"/>
        <v>332.02</v>
      </c>
      <c r="CJ6" s="35">
        <f t="shared" si="9"/>
        <v>300.35000000000002</v>
      </c>
      <c r="CK6" s="35">
        <f t="shared" si="9"/>
        <v>221.81</v>
      </c>
      <c r="CL6" s="34" t="str">
        <f>IF(CL7="","",IF(CL7="-","【-】","【"&amp;SUBSTITUTE(TEXT(CL7,"#,##0.00"),"-","△")&amp;"】"))</f>
        <v>【215.23】</v>
      </c>
      <c r="CM6" s="35">
        <f>IF(CM7="",NA(),CM7)</f>
        <v>42.14</v>
      </c>
      <c r="CN6" s="35">
        <f t="shared" ref="CN6:CV6" si="10">IF(CN7="",NA(),CN7)</f>
        <v>46.25</v>
      </c>
      <c r="CO6" s="35">
        <f t="shared" si="10"/>
        <v>42.68</v>
      </c>
      <c r="CP6" s="35">
        <f t="shared" si="10"/>
        <v>42.68</v>
      </c>
      <c r="CQ6" s="35">
        <f t="shared" si="10"/>
        <v>42.32</v>
      </c>
      <c r="CR6" s="35">
        <f t="shared" si="10"/>
        <v>36.200000000000003</v>
      </c>
      <c r="CS6" s="35">
        <f t="shared" si="10"/>
        <v>34.74</v>
      </c>
      <c r="CT6" s="35">
        <f t="shared" si="10"/>
        <v>36.65</v>
      </c>
      <c r="CU6" s="35">
        <f t="shared" si="10"/>
        <v>37.72</v>
      </c>
      <c r="CV6" s="35">
        <f t="shared" si="10"/>
        <v>43.36</v>
      </c>
      <c r="CW6" s="34" t="str">
        <f>IF(CW7="","",IF(CW7="-","【-】","【"&amp;SUBSTITUTE(TEXT(CW7,"#,##0.00"),"-","△")&amp;"】"))</f>
        <v>【42.66】</v>
      </c>
      <c r="CX6" s="35">
        <f>IF(CX7="",NA(),CX7)</f>
        <v>66.56</v>
      </c>
      <c r="CY6" s="35">
        <f t="shared" ref="CY6:DG6" si="11">IF(CY7="",NA(),CY7)</f>
        <v>67.33</v>
      </c>
      <c r="CZ6" s="35">
        <f t="shared" si="11"/>
        <v>67.569999999999993</v>
      </c>
      <c r="DA6" s="35">
        <f t="shared" si="11"/>
        <v>69.400000000000006</v>
      </c>
      <c r="DB6" s="35">
        <f t="shared" si="11"/>
        <v>70.77</v>
      </c>
      <c r="DC6" s="35">
        <f t="shared" si="11"/>
        <v>71.069999999999993</v>
      </c>
      <c r="DD6" s="35">
        <f t="shared" si="11"/>
        <v>70.14</v>
      </c>
      <c r="DE6" s="35">
        <f t="shared" si="11"/>
        <v>68.83</v>
      </c>
      <c r="DF6" s="35">
        <f t="shared" si="11"/>
        <v>68.459999999999994</v>
      </c>
      <c r="DG6" s="35">
        <f t="shared" si="11"/>
        <v>83.06</v>
      </c>
      <c r="DH6" s="34" t="str">
        <f>IF(DH7="","",IF(DH7="-","【-】","【"&amp;SUBSTITUTE(TEXT(DH7,"#,##0.00"),"-","△")&amp;"】"))</f>
        <v>【82.67】</v>
      </c>
      <c r="DI6" s="35">
        <f>IF(DI7="",NA(),DI7)</f>
        <v>4.88</v>
      </c>
      <c r="DJ6" s="35">
        <f t="shared" ref="DJ6:DR6" si="12">IF(DJ7="",NA(),DJ7)</f>
        <v>13.26</v>
      </c>
      <c r="DK6" s="35">
        <f t="shared" si="12"/>
        <v>15.89</v>
      </c>
      <c r="DL6" s="35">
        <f t="shared" si="12"/>
        <v>18.510000000000002</v>
      </c>
      <c r="DM6" s="35">
        <f t="shared" si="12"/>
        <v>21.14</v>
      </c>
      <c r="DN6" s="35">
        <f t="shared" si="12"/>
        <v>6.66</v>
      </c>
      <c r="DO6" s="35">
        <f t="shared" si="12"/>
        <v>14.53</v>
      </c>
      <c r="DP6" s="35">
        <f t="shared" si="12"/>
        <v>17.72</v>
      </c>
      <c r="DQ6" s="35">
        <f t="shared" si="12"/>
        <v>18.920000000000002</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0.26</v>
      </c>
      <c r="EM6" s="35">
        <f t="shared" si="14"/>
        <v>0.13</v>
      </c>
      <c r="EN6" s="35">
        <f t="shared" si="14"/>
        <v>0.09</v>
      </c>
      <c r="EO6" s="34" t="str">
        <f>IF(EO7="","",IF(EO7="-","【-】","【"&amp;SUBSTITUTE(TEXT(EO7,"#,##0.00"),"-","△")&amp;"】"))</f>
        <v>【0.10】</v>
      </c>
    </row>
    <row r="7" spans="1:148" s="36" customFormat="1" x14ac:dyDescent="0.15">
      <c r="A7" s="28"/>
      <c r="B7" s="37">
        <v>2017</v>
      </c>
      <c r="C7" s="37">
        <v>172073</v>
      </c>
      <c r="D7" s="37">
        <v>46</v>
      </c>
      <c r="E7" s="37">
        <v>17</v>
      </c>
      <c r="F7" s="37">
        <v>4</v>
      </c>
      <c r="G7" s="37">
        <v>0</v>
      </c>
      <c r="H7" s="37" t="s">
        <v>108</v>
      </c>
      <c r="I7" s="37" t="s">
        <v>109</v>
      </c>
      <c r="J7" s="37" t="s">
        <v>110</v>
      </c>
      <c r="K7" s="37" t="s">
        <v>111</v>
      </c>
      <c r="L7" s="37" t="s">
        <v>112</v>
      </c>
      <c r="M7" s="37" t="s">
        <v>113</v>
      </c>
      <c r="N7" s="38" t="s">
        <v>114</v>
      </c>
      <c r="O7" s="38">
        <v>39.58</v>
      </c>
      <c r="P7" s="38">
        <v>6.88</v>
      </c>
      <c r="Q7" s="38">
        <v>87.01</v>
      </c>
      <c r="R7" s="38">
        <v>3402</v>
      </c>
      <c r="S7" s="38">
        <v>22088</v>
      </c>
      <c r="T7" s="38">
        <v>81.849999999999994</v>
      </c>
      <c r="U7" s="38">
        <v>269.86</v>
      </c>
      <c r="V7" s="38">
        <v>1512</v>
      </c>
      <c r="W7" s="38">
        <v>0.93</v>
      </c>
      <c r="X7" s="38">
        <v>1625.81</v>
      </c>
      <c r="Y7" s="38">
        <v>98.05</v>
      </c>
      <c r="Z7" s="38">
        <v>97.85</v>
      </c>
      <c r="AA7" s="38">
        <v>99.66</v>
      </c>
      <c r="AB7" s="38">
        <v>100.24</v>
      </c>
      <c r="AC7" s="38">
        <v>100.67</v>
      </c>
      <c r="AD7" s="38">
        <v>95.59</v>
      </c>
      <c r="AE7" s="38">
        <v>96.83</v>
      </c>
      <c r="AF7" s="38">
        <v>98.32</v>
      </c>
      <c r="AG7" s="38">
        <v>98.04</v>
      </c>
      <c r="AH7" s="38">
        <v>102.13</v>
      </c>
      <c r="AI7" s="38">
        <v>102.38</v>
      </c>
      <c r="AJ7" s="38">
        <v>203.78</v>
      </c>
      <c r="AK7" s="38">
        <v>205.72</v>
      </c>
      <c r="AL7" s="38">
        <v>205.39</v>
      </c>
      <c r="AM7" s="38">
        <v>203.03</v>
      </c>
      <c r="AN7" s="38">
        <v>194.71</v>
      </c>
      <c r="AO7" s="38">
        <v>137.81</v>
      </c>
      <c r="AP7" s="38">
        <v>172.52</v>
      </c>
      <c r="AQ7" s="38">
        <v>201.29</v>
      </c>
      <c r="AR7" s="38">
        <v>208.1</v>
      </c>
      <c r="AS7" s="38">
        <v>109.51</v>
      </c>
      <c r="AT7" s="38">
        <v>102.97</v>
      </c>
      <c r="AU7" s="38">
        <v>14740.3</v>
      </c>
      <c r="AV7" s="38">
        <v>11.1</v>
      </c>
      <c r="AW7" s="38">
        <v>10.33</v>
      </c>
      <c r="AX7" s="38">
        <v>9.51</v>
      </c>
      <c r="AY7" s="38">
        <v>19.55</v>
      </c>
      <c r="AZ7" s="38">
        <v>189.4</v>
      </c>
      <c r="BA7" s="38">
        <v>69.430000000000007</v>
      </c>
      <c r="BB7" s="38">
        <v>81.19</v>
      </c>
      <c r="BC7" s="38">
        <v>75.290000000000006</v>
      </c>
      <c r="BD7" s="38">
        <v>47.44</v>
      </c>
      <c r="BE7" s="38">
        <v>54.73</v>
      </c>
      <c r="BF7" s="38">
        <v>4119.1000000000004</v>
      </c>
      <c r="BG7" s="38">
        <v>2623.8</v>
      </c>
      <c r="BH7" s="38">
        <v>2505.91</v>
      </c>
      <c r="BI7" s="38">
        <v>1861.52</v>
      </c>
      <c r="BJ7" s="38">
        <v>1438.64</v>
      </c>
      <c r="BK7" s="38">
        <v>1554.05</v>
      </c>
      <c r="BL7" s="38">
        <v>1671.86</v>
      </c>
      <c r="BM7" s="38">
        <v>1673.47</v>
      </c>
      <c r="BN7" s="38">
        <v>1592.72</v>
      </c>
      <c r="BO7" s="38">
        <v>1243.71</v>
      </c>
      <c r="BP7" s="38">
        <v>1225.44</v>
      </c>
      <c r="BQ7" s="38">
        <v>44.51</v>
      </c>
      <c r="BR7" s="38">
        <v>78.52</v>
      </c>
      <c r="BS7" s="38">
        <v>83.66</v>
      </c>
      <c r="BT7" s="38">
        <v>85.53</v>
      </c>
      <c r="BU7" s="38">
        <v>100.01</v>
      </c>
      <c r="BV7" s="38">
        <v>53.01</v>
      </c>
      <c r="BW7" s="38">
        <v>50.54</v>
      </c>
      <c r="BX7" s="38">
        <v>49.22</v>
      </c>
      <c r="BY7" s="38">
        <v>53.7</v>
      </c>
      <c r="BZ7" s="38">
        <v>74.3</v>
      </c>
      <c r="CA7" s="38">
        <v>75.58</v>
      </c>
      <c r="CB7" s="38">
        <v>346.55</v>
      </c>
      <c r="CC7" s="38">
        <v>210.65</v>
      </c>
      <c r="CD7" s="38">
        <v>199.13</v>
      </c>
      <c r="CE7" s="38">
        <v>195.84</v>
      </c>
      <c r="CF7" s="38">
        <v>167.81</v>
      </c>
      <c r="CG7" s="38">
        <v>299.39</v>
      </c>
      <c r="CH7" s="38">
        <v>320.36</v>
      </c>
      <c r="CI7" s="38">
        <v>332.02</v>
      </c>
      <c r="CJ7" s="38">
        <v>300.35000000000002</v>
      </c>
      <c r="CK7" s="38">
        <v>221.81</v>
      </c>
      <c r="CL7" s="38">
        <v>215.23</v>
      </c>
      <c r="CM7" s="38">
        <v>42.14</v>
      </c>
      <c r="CN7" s="38">
        <v>46.25</v>
      </c>
      <c r="CO7" s="38">
        <v>42.68</v>
      </c>
      <c r="CP7" s="38">
        <v>42.68</v>
      </c>
      <c r="CQ7" s="38">
        <v>42.32</v>
      </c>
      <c r="CR7" s="38">
        <v>36.200000000000003</v>
      </c>
      <c r="CS7" s="38">
        <v>34.74</v>
      </c>
      <c r="CT7" s="38">
        <v>36.65</v>
      </c>
      <c r="CU7" s="38">
        <v>37.72</v>
      </c>
      <c r="CV7" s="38">
        <v>43.36</v>
      </c>
      <c r="CW7" s="38">
        <v>42.66</v>
      </c>
      <c r="CX7" s="38">
        <v>66.56</v>
      </c>
      <c r="CY7" s="38">
        <v>67.33</v>
      </c>
      <c r="CZ7" s="38">
        <v>67.569999999999993</v>
      </c>
      <c r="DA7" s="38">
        <v>69.400000000000006</v>
      </c>
      <c r="DB7" s="38">
        <v>70.77</v>
      </c>
      <c r="DC7" s="38">
        <v>71.069999999999993</v>
      </c>
      <c r="DD7" s="38">
        <v>70.14</v>
      </c>
      <c r="DE7" s="38">
        <v>68.83</v>
      </c>
      <c r="DF7" s="38">
        <v>68.459999999999994</v>
      </c>
      <c r="DG7" s="38">
        <v>83.06</v>
      </c>
      <c r="DH7" s="38">
        <v>82.67</v>
      </c>
      <c r="DI7" s="38">
        <v>4.88</v>
      </c>
      <c r="DJ7" s="38">
        <v>13.26</v>
      </c>
      <c r="DK7" s="38">
        <v>15.89</v>
      </c>
      <c r="DL7" s="38">
        <v>18.510000000000002</v>
      </c>
      <c r="DM7" s="38">
        <v>21.14</v>
      </c>
      <c r="DN7" s="38">
        <v>6.66</v>
      </c>
      <c r="DO7" s="38">
        <v>14.53</v>
      </c>
      <c r="DP7" s="38">
        <v>17.72</v>
      </c>
      <c r="DQ7" s="38">
        <v>18.920000000000002</v>
      </c>
      <c r="DR7" s="38">
        <v>23.93</v>
      </c>
      <c r="DS7" s="38">
        <v>24.65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7.0000000000000007E-2</v>
      </c>
      <c r="EK7" s="38">
        <v>0.08</v>
      </c>
      <c r="EL7" s="38">
        <v>0.26</v>
      </c>
      <c r="EM7" s="38">
        <v>0.13</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seibi</cp:lastModifiedBy>
  <dcterms:created xsi:type="dcterms:W3CDTF">2018-12-03T08:52:52Z</dcterms:created>
  <dcterms:modified xsi:type="dcterms:W3CDTF">2019-01-21T07:46:34Z</dcterms:modified>
  <cp:category/>
</cp:coreProperties>
</file>