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ilhmD4zvG/M40nib8BAagvvJfCmv+ixB3GSyX1R7LtJcWuZS2aJCgfQiMVLC5pM701oc2WFIC3d7TF0h6PBDg==" workbookSaltValue="7Io9nlQ6LNIEi4c6PmmXC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<sst xmlns="http://schemas.openxmlformats.org/spreadsheetml/2006/main" count="232" uniqueCount="120">
  <si>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</si>
  <si>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</si>
  <si>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</si>
  <si>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</si>
  <si>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</si>
  <si>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</si>
  <si>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</si>
  <si>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</si>
  <si>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</si>
  <si>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</si>
  <si>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</si>
  <si>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</si>
  <si>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</si>
  <si>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</si>
  <si>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</si>
  <si>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</si>
  <si>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</si>
  <si>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</si>
  <si>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</si>
  <si>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</si>
  <si>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</si>
  <si>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</si>
  <si>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</si>
  <si>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</si>
  <si>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</si>
  <si>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</si>
  <si>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</si>
  <si>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</si>
  <si>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</si>
  <si>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</si>
  <si>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</si>
  <si>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</si>
  <si>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</si>
  <si>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</si>
  <si>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</si>
  <si>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</si>
  <si>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</si>
  <si>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</si>
  <si>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</si>
  <si>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</si>
  <si>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</si>
  <si>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</si>
  <si>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</si>
  <si>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</si>
  <si>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</si>
  <si>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</si>
  <si>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</si>
  <si>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</si>
  <si>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</si>
  <si>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</si>
  <si>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</si>
  <si>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</si>
  <si>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</si>
  <si>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</si>
  <si>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</si>
  <si>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</si>
  <si>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</si>
  <si>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</si>
  <si>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</si>
  <si>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</si>
  <si>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</si>
  <si>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</si>
  <si>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</si>
  <si>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</si>
  <si>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</si>
  <si>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</si>
  <si>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</si>
  <si>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</si>
  <si>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</si>
  <si>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</si>
  <si>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</si>
  <si>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</si>
  <si>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</si>
  <si>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</si>
  <si>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</si>
  <si>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</si>
  <si>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</si>
  <si>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</si>
  <si>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</si>
  <si>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</si>
  <si>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</si>
  <si>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</si>
  <si>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</si>
  <si>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</si>
  <si>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</si>
  <si>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</si>
  <si>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</si>
  <si>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</si>
  <si>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</si>
  <si>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</si>
  <si>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</si>
  <si>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</si>
  <si>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</si>
  <si>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</si>
  <si>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</si>
  <si>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</si>
  <si>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</si>
  <si>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</si>
  <si>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</si>
  <si>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</si>
  <si>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</si>
  <si>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</si>
  <si>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</si>
  <si>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</si>
  <si>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</si>
  <si>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</si>
  <si>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</si>
  <si>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</si>
  <si>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</si>
  <si>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</si>
  <si>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</si>
  <si>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</si>
  <si>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</si>
  <si>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</si>
  <si>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</si>
  <si>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</si>
  <si>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</si>
  <si>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は、料金回収率や有収率について平均値よりも高く、累積欠損金も発生していないため、経営については概ね順調である。しかし今後は鉛給水管更新等による費用が増大し、厳しい経営状況となることが予想され、更なる経営改善を行う必要がある。また、施設更新や管路の耐震化については工事財源の確保及び見直しを行い、企業債残高の減少に努める必要がある。
　また、平成30年度からは第3期包括的民間委託により委託業務が拡充しており、より一層の住民サービスの向上及び経営改善を図っていきたい。</t>
    <rPh sb="1" eb="4">
      <t>ゼンタイテキ</t>
    </rPh>
    <rPh sb="7" eb="9">
      <t>リョウキン</t>
    </rPh>
    <rPh sb="9" eb="11">
      <t>カイシュウ</t>
    </rPh>
    <rPh sb="11" eb="12">
      <t>リツ</t>
    </rPh>
    <rPh sb="13" eb="15">
      <t>ユウシュウ</t>
    </rPh>
    <rPh sb="15" eb="16">
      <t>リツ</t>
    </rPh>
    <rPh sb="20" eb="23">
      <t>ヘイキンチ</t>
    </rPh>
    <rPh sb="26" eb="27">
      <t>タカ</t>
    </rPh>
    <rPh sb="29" eb="31">
      <t>ルイセキ</t>
    </rPh>
    <rPh sb="31" eb="34">
      <t>ケッソンキン</t>
    </rPh>
    <rPh sb="35" eb="37">
      <t>ハッセイ</t>
    </rPh>
    <rPh sb="45" eb="47">
      <t>ケイエイ</t>
    </rPh>
    <rPh sb="52" eb="53">
      <t>オオム</t>
    </rPh>
    <rPh sb="54" eb="56">
      <t>ジュンチョウ</t>
    </rPh>
    <rPh sb="63" eb="65">
      <t>コンゴ</t>
    </rPh>
    <rPh sb="66" eb="67">
      <t>ナマリ</t>
    </rPh>
    <rPh sb="67" eb="70">
      <t>キュウスイカン</t>
    </rPh>
    <rPh sb="70" eb="72">
      <t>コウシン</t>
    </rPh>
    <rPh sb="72" eb="73">
      <t>トウ</t>
    </rPh>
    <rPh sb="76" eb="78">
      <t>ヒヨウ</t>
    </rPh>
    <rPh sb="79" eb="81">
      <t>ゾウダイ</t>
    </rPh>
    <rPh sb="83" eb="84">
      <t>キビ</t>
    </rPh>
    <rPh sb="86" eb="88">
      <t>ケイエイ</t>
    </rPh>
    <rPh sb="88" eb="90">
      <t>ジョウキョウ</t>
    </rPh>
    <rPh sb="96" eb="98">
      <t>ヨソウ</t>
    </rPh>
    <rPh sb="101" eb="102">
      <t>サラ</t>
    </rPh>
    <rPh sb="104" eb="106">
      <t>ケイエイ</t>
    </rPh>
    <rPh sb="106" eb="108">
      <t>カイゼン</t>
    </rPh>
    <rPh sb="109" eb="110">
      <t>オコナ</t>
    </rPh>
    <rPh sb="111" eb="113">
      <t>ヒツヨウ</t>
    </rPh>
    <rPh sb="120" eb="122">
      <t>シセツ</t>
    </rPh>
    <rPh sb="122" eb="124">
      <t>コウシン</t>
    </rPh>
    <rPh sb="125" eb="127">
      <t>カンロ</t>
    </rPh>
    <rPh sb="128" eb="131">
      <t>タイシンカ</t>
    </rPh>
    <rPh sb="143" eb="144">
      <t>オヨ</t>
    </rPh>
    <rPh sb="145" eb="147">
      <t>ミナオ</t>
    </rPh>
    <rPh sb="149" eb="150">
      <t>オコナ</t>
    </rPh>
    <rPh sb="152" eb="154">
      <t>キギョウ</t>
    </rPh>
    <rPh sb="154" eb="155">
      <t>サイ</t>
    </rPh>
    <rPh sb="155" eb="157">
      <t>ザンダカ</t>
    </rPh>
    <rPh sb="158" eb="160">
      <t>ゲンショウ</t>
    </rPh>
    <rPh sb="161" eb="162">
      <t>ツト</t>
    </rPh>
    <rPh sb="164" eb="166">
      <t>ヒツヨウ</t>
    </rPh>
    <rPh sb="184" eb="185">
      <t>ダイ</t>
    </rPh>
    <rPh sb="186" eb="187">
      <t>キ</t>
    </rPh>
    <rPh sb="197" eb="199">
      <t>イタク</t>
    </rPh>
    <rPh sb="211" eb="213">
      <t>イッソウ</t>
    </rPh>
    <rPh sb="223" eb="224">
      <t>オヨ</t>
    </rPh>
    <rPh sb="225" eb="227">
      <t>ケイエイ</t>
    </rPh>
    <rPh sb="227" eb="229">
      <t>カイゼン</t>
    </rPh>
    <rPh sb="230" eb="231">
      <t>ハカ</t>
    </rPh>
    <phoneticPr fontId="4"/>
  </si>
  <si>
    <t>　全体的にほぼ適正な数値となっており、経営状態は健全であるといえる。しかし、企業債残高対給水収益比率については平均値を超えており、今後は企業債残高の減少に努める必要がある。経常収支比率については昨年より数値は向上しており、理由は冬季間の積雪で給水収益が増加したことによるものである。
　施設利用率については、施設の更新を順次進めており、更新に併せて実情に合った施設に改修することを検討している。</t>
    <rPh sb="1" eb="4">
      <t>ゼンタイテキ</t>
    </rPh>
    <rPh sb="7" eb="9">
      <t>テキセイ</t>
    </rPh>
    <rPh sb="10" eb="12">
      <t>スウチ</t>
    </rPh>
    <rPh sb="19" eb="21">
      <t>ケイエイ</t>
    </rPh>
    <rPh sb="21" eb="23">
      <t>ジョウタイ</t>
    </rPh>
    <rPh sb="24" eb="26">
      <t>ケンゼン</t>
    </rPh>
    <rPh sb="38" eb="40">
      <t>キギョウ</t>
    </rPh>
    <rPh sb="40" eb="41">
      <t>サイ</t>
    </rPh>
    <rPh sb="41" eb="43">
      <t>ザンダカ</t>
    </rPh>
    <rPh sb="43" eb="44">
      <t>タイ</t>
    </rPh>
    <rPh sb="44" eb="46">
      <t>キュウスイ</t>
    </rPh>
    <rPh sb="46" eb="48">
      <t>シュウエキ</t>
    </rPh>
    <rPh sb="48" eb="50">
      <t>ヒリツ</t>
    </rPh>
    <rPh sb="55" eb="57">
      <t>ヘイキン</t>
    </rPh>
    <rPh sb="57" eb="58">
      <t>アタイ</t>
    </rPh>
    <rPh sb="59" eb="60">
      <t>コ</t>
    </rPh>
    <rPh sb="65" eb="67">
      <t>コンゴ</t>
    </rPh>
    <rPh sb="68" eb="70">
      <t>キギョウ</t>
    </rPh>
    <rPh sb="70" eb="71">
      <t>サイ</t>
    </rPh>
    <rPh sb="71" eb="73">
      <t>ザンダカ</t>
    </rPh>
    <rPh sb="74" eb="76">
      <t>ゲンショウ</t>
    </rPh>
    <rPh sb="77" eb="78">
      <t>ツト</t>
    </rPh>
    <rPh sb="80" eb="82">
      <t>ヒツヨウ</t>
    </rPh>
    <rPh sb="86" eb="88">
      <t>ケイジョウ</t>
    </rPh>
    <rPh sb="88" eb="90">
      <t>シュウシ</t>
    </rPh>
    <rPh sb="90" eb="92">
      <t>ヒリツ</t>
    </rPh>
    <rPh sb="97" eb="99">
      <t>サクネン</t>
    </rPh>
    <rPh sb="101" eb="103">
      <t>スウチ</t>
    </rPh>
    <rPh sb="104" eb="106">
      <t>コウジョウ</t>
    </rPh>
    <rPh sb="111" eb="113">
      <t>リユウ</t>
    </rPh>
    <rPh sb="114" eb="116">
      <t>トウキ</t>
    </rPh>
    <rPh sb="116" eb="117">
      <t>カン</t>
    </rPh>
    <rPh sb="118" eb="120">
      <t>セキセツ</t>
    </rPh>
    <rPh sb="121" eb="123">
      <t>キュウスイ</t>
    </rPh>
    <rPh sb="123" eb="125">
      <t>シュウエキ</t>
    </rPh>
    <rPh sb="126" eb="128">
      <t>ゾウカ</t>
    </rPh>
    <rPh sb="143" eb="145">
      <t>シセツ</t>
    </rPh>
    <rPh sb="145" eb="148">
      <t>リヨウリツ</t>
    </rPh>
    <rPh sb="154" eb="156">
      <t>シセツ</t>
    </rPh>
    <rPh sb="157" eb="159">
      <t>コウシン</t>
    </rPh>
    <rPh sb="160" eb="162">
      <t>ジュンジ</t>
    </rPh>
    <rPh sb="162" eb="163">
      <t>スス</t>
    </rPh>
    <rPh sb="168" eb="170">
      <t>コウシン</t>
    </rPh>
    <rPh sb="171" eb="172">
      <t>アワ</t>
    </rPh>
    <rPh sb="174" eb="176">
      <t>ジツジョウ</t>
    </rPh>
    <rPh sb="177" eb="178">
      <t>ア</t>
    </rPh>
    <rPh sb="180" eb="182">
      <t>シセツ</t>
    </rPh>
    <rPh sb="183" eb="185">
      <t>カイシュウ</t>
    </rPh>
    <rPh sb="190" eb="192">
      <t>ケントウ</t>
    </rPh>
    <phoneticPr fontId="4"/>
  </si>
  <si>
    <t>　有形固定資産減価償却率について平均値で推移しているが、年々高くなっている状況である。原因は浄水場施設の老朽化が進み耐用年数が経過していること、耐震化工事が追いついていないことが考えられる。今後はアセットマネジメントに基づき、計画的に施設の更新や廃止及び耐震化を進める必要がある。
　管路更新についても、補助金等を積極的に活用し、地域防災計画で避難所に指定されている管路を優先的に更新を進める予定である。</t>
    <rPh sb="1" eb="3">
      <t>ユウケイ</t>
    </rPh>
    <rPh sb="3" eb="5">
      <t>コテイ</t>
    </rPh>
    <rPh sb="5" eb="7">
      <t>シサン</t>
    </rPh>
    <rPh sb="7" eb="9">
      <t>ゲンカ</t>
    </rPh>
    <rPh sb="9" eb="11">
      <t>ショウキャク</t>
    </rPh>
    <rPh sb="11" eb="12">
      <t>リツ</t>
    </rPh>
    <rPh sb="16" eb="19">
      <t>ヘイキンチ</t>
    </rPh>
    <rPh sb="20" eb="22">
      <t>スイイ</t>
    </rPh>
    <rPh sb="28" eb="30">
      <t>ネンネン</t>
    </rPh>
    <rPh sb="30" eb="31">
      <t>タカ</t>
    </rPh>
    <rPh sb="37" eb="39">
      <t>ジョウキョウ</t>
    </rPh>
    <rPh sb="43" eb="45">
      <t>ゲンイン</t>
    </rPh>
    <rPh sb="46" eb="48">
      <t>ジョウスイ</t>
    </rPh>
    <rPh sb="48" eb="49">
      <t>ジョウ</t>
    </rPh>
    <rPh sb="49" eb="51">
      <t>シセツ</t>
    </rPh>
    <rPh sb="52" eb="55">
      <t>ロウキュウカ</t>
    </rPh>
    <rPh sb="56" eb="57">
      <t>スス</t>
    </rPh>
    <rPh sb="58" eb="60">
      <t>タイヨウ</t>
    </rPh>
    <rPh sb="60" eb="62">
      <t>ネンスウ</t>
    </rPh>
    <rPh sb="63" eb="65">
      <t>ケイカ</t>
    </rPh>
    <rPh sb="72" eb="75">
      <t>タイシンカ</t>
    </rPh>
    <rPh sb="75" eb="77">
      <t>コウジ</t>
    </rPh>
    <rPh sb="78" eb="79">
      <t>オ</t>
    </rPh>
    <rPh sb="89" eb="90">
      <t>カンガ</t>
    </rPh>
    <rPh sb="95" eb="97">
      <t>コンゴ</t>
    </rPh>
    <rPh sb="109" eb="110">
      <t>モト</t>
    </rPh>
    <rPh sb="113" eb="116">
      <t>ケイカクテキ</t>
    </rPh>
    <rPh sb="117" eb="119">
      <t>シセツ</t>
    </rPh>
    <rPh sb="120" eb="122">
      <t>コウシン</t>
    </rPh>
    <rPh sb="123" eb="125">
      <t>ハイシ</t>
    </rPh>
    <rPh sb="125" eb="126">
      <t>オヨ</t>
    </rPh>
    <rPh sb="127" eb="130">
      <t>タイシンカ</t>
    </rPh>
    <rPh sb="131" eb="132">
      <t>スス</t>
    </rPh>
    <rPh sb="134" eb="136">
      <t>ヒツヨウ</t>
    </rPh>
    <rPh sb="142" eb="144">
      <t>カンロ</t>
    </rPh>
    <rPh sb="144" eb="146">
      <t>コウシン</t>
    </rPh>
    <rPh sb="152" eb="155">
      <t>ホジョキン</t>
    </rPh>
    <rPh sb="155" eb="156">
      <t>トウ</t>
    </rPh>
    <rPh sb="157" eb="160">
      <t>セッキョクテキ</t>
    </rPh>
    <rPh sb="161" eb="163">
      <t>カツヨウ</t>
    </rPh>
    <rPh sb="165" eb="167">
      <t>チイキ</t>
    </rPh>
    <rPh sb="167" eb="169">
      <t>ボウサイ</t>
    </rPh>
    <rPh sb="169" eb="171">
      <t>ケイカク</t>
    </rPh>
    <rPh sb="172" eb="175">
      <t>ヒナンショ</t>
    </rPh>
    <rPh sb="176" eb="178">
      <t>シテイ</t>
    </rPh>
    <rPh sb="183" eb="185">
      <t>カンロ</t>
    </rPh>
    <rPh sb="186" eb="189">
      <t>ユウセンテキ</t>
    </rPh>
    <rPh sb="190" eb="192">
      <t>コウシン</t>
    </rPh>
    <rPh sb="193" eb="194">
      <t>スス</t>
    </rPh>
    <rPh sb="196" eb="1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</si>
</sst>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0.16</c:v>
                </c:pt>
                <c:pt idx="1">
                  <c:v>0.1</c:v>
                </c:pt>
                <c:pt idx="2">
                  <c:v>0.38</c:v>
                </c:pt>
                <c:pt idx="3">
                  <c:v>0.42</c:v>
                </c:pt>
                <c:pt idx="4">
                  <c:v>0.42</c:v>
                </c:pt>
              </c:numCache>
            </c:numRef>
          </c:val>
          <c:extLst xmlns:c16r2="http://schemas.microsoft.com/office/drawing/2015/06/chart">
            <c:ext xmlns:c16="http://schemas.microsoft.com/office/drawing/2014/chart" uri="{C3380CC4-5D6E-409C-BE32-E72D297353CC}">
              <c16:uniqueId val="{00000000-6F35-421B-827E-90B713D39A4A}"/>
            </c:ext>
          </c:extLst>
        </c:ser>
        <c:dLbls>
          <c:showLegendKey val="0"/>
          <c:showVal val="0"/>
          <c:showCatName val="0"/>
          <c:showSerName val="0"/>
          <c:showPercent val="0"/>
          <c:showBubbleSize val="0"/>
        </c:dLbls>
        <c:gapWidth val="150"/>
        <c:axId val="104012416"/>
        <c:axId val="1041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6F35-421B-827E-90B713D39A4A}"/>
            </c:ext>
          </c:extLst>
        </c:ser>
        <c:dLbls>
          <c:showLegendKey val="0"/>
          <c:showVal val="0"/>
          <c:showCatName val="0"/>
          <c:showSerName val="0"/>
          <c:showPercent val="0"/>
          <c:showBubbleSize val="0"/>
        </c:dLbls>
        <c:marker val="1"/>
        <c:smooth val="0"/>
        <c:axId val="104012416"/>
        <c:axId val="104116992"/>
      </c:lineChart>
      <c:dateAx>
        <c:axId val="104012416"/>
        <c:scaling>
          <c:orientation val="minMax"/>
        </c:scaling>
        <c:delete val="1"/>
        <c:axPos val="b"/>
        <c:numFmt formatCode="ge" sourceLinked="1"/>
        <c:majorTickMark val="none"/>
        <c:minorTickMark val="none"/>
        <c:tickLblPos val="none"/>
        <c:crossAx val="104116992"/>
        <c:crosses val="autoZero"/>
        <c:auto val="1"/>
        <c:lblOffset val="100"/>
        <c:baseTimeUnit val="years"/>
      </c:dateAx>
      <c:valAx>
        <c:axId val="1041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56.68</c:v>
                </c:pt>
                <c:pt idx="1">
                  <c:v>57.74</c:v>
                </c:pt>
                <c:pt idx="2">
                  <c:v>57.95</c:v>
                </c:pt>
                <c:pt idx="3">
                  <c:v>58.47</c:v>
                </c:pt>
                <c:pt idx="4">
                  <c:v>59.76</c:v>
                </c:pt>
              </c:numCache>
            </c:numRef>
          </c:val>
          <c:extLst xmlns:c16r2="http://schemas.microsoft.com/office/drawing/2015/06/chart">
            <c:ext xmlns:c16="http://schemas.microsoft.com/office/drawing/2014/chart" uri="{C3380CC4-5D6E-409C-BE32-E72D297353CC}">
              <c16:uniqueId val="{00000000-0135-4EFD-9710-69334450D8D8}"/>
            </c:ext>
          </c:extLst>
        </c:ser>
        <c:dLbls>
          <c:showLegendKey val="0"/>
          <c:showVal val="0"/>
          <c:showCatName val="0"/>
          <c:showSerName val="0"/>
          <c:showPercent val="0"/>
          <c:showBubbleSize val="0"/>
        </c:dLbls>
        <c:gapWidth val="150"/>
        <c:axId val="104159872"/>
        <c:axId val="1041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0135-4EFD-9710-69334450D8D8}"/>
            </c:ext>
          </c:extLst>
        </c:ser>
        <c:dLbls>
          <c:showLegendKey val="0"/>
          <c:showVal val="0"/>
          <c:showCatName val="0"/>
          <c:showSerName val="0"/>
          <c:showPercent val="0"/>
          <c:showBubbleSize val="0"/>
        </c:dLbls>
        <c:marker val="1"/>
        <c:smooth val="0"/>
        <c:axId val="104159872"/>
        <c:axId val="104166144"/>
      </c:lineChart>
      <c:dateAx>
        <c:axId val="104159872"/>
        <c:scaling>
          <c:orientation val="minMax"/>
        </c:scaling>
        <c:delete val="1"/>
        <c:axPos val="b"/>
        <c:numFmt formatCode="ge" sourceLinked="1"/>
        <c:majorTickMark val="none"/>
        <c:minorTickMark val="none"/>
        <c:tickLblPos val="none"/>
        <c:crossAx val="104166144"/>
        <c:crosses val="autoZero"/>
        <c:auto val="1"/>
        <c:lblOffset val="100"/>
        <c:baseTimeUnit val="years"/>
      </c:dateAx>
      <c:valAx>
        <c:axId val="1041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97.76</c:v>
                </c:pt>
                <c:pt idx="1">
                  <c:v>96.76</c:v>
                </c:pt>
                <c:pt idx="2">
                  <c:v>95.63</c:v>
                </c:pt>
                <c:pt idx="3">
                  <c:v>95.41</c:v>
                </c:pt>
                <c:pt idx="4">
                  <c:v>95.62</c:v>
                </c:pt>
              </c:numCache>
            </c:numRef>
          </c:val>
          <c:extLst xmlns:c16r2="http://schemas.microsoft.com/office/drawing/2015/06/chart">
            <c:ext xmlns:c16="http://schemas.microsoft.com/office/drawing/2014/chart" uri="{C3380CC4-5D6E-409C-BE32-E72D297353CC}">
              <c16:uniqueId val="{00000000-98B4-4BE0-A246-591093677AC8}"/>
            </c:ext>
          </c:extLst>
        </c:ser>
        <c:dLbls>
          <c:showLegendKey val="0"/>
          <c:showVal val="0"/>
          <c:showCatName val="0"/>
          <c:showSerName val="0"/>
          <c:showPercent val="0"/>
          <c:showBubbleSize val="0"/>
        </c:dLbls>
        <c:gapWidth val="150"/>
        <c:axId val="104205312"/>
        <c:axId val="1042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98B4-4BE0-A246-591093677AC8}"/>
            </c:ext>
          </c:extLst>
        </c:ser>
        <c:dLbls>
          <c:showLegendKey val="0"/>
          <c:showVal val="0"/>
          <c:showCatName val="0"/>
          <c:showSerName val="0"/>
          <c:showPercent val="0"/>
          <c:showBubbleSize val="0"/>
        </c:dLbls>
        <c:marker val="1"/>
        <c:smooth val="0"/>
        <c:axId val="104205312"/>
        <c:axId val="104207488"/>
      </c:lineChart>
      <c:dateAx>
        <c:axId val="104205312"/>
        <c:scaling>
          <c:orientation val="minMax"/>
        </c:scaling>
        <c:delete val="1"/>
        <c:axPos val="b"/>
        <c:numFmt formatCode="ge" sourceLinked="1"/>
        <c:majorTickMark val="none"/>
        <c:minorTickMark val="none"/>
        <c:tickLblPos val="none"/>
        <c:crossAx val="104207488"/>
        <c:crosses val="autoZero"/>
        <c:auto val="1"/>
        <c:lblOffset val="100"/>
        <c:baseTimeUnit val="years"/>
      </c:dateAx>
      <c:valAx>
        <c:axId val="1042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108.7</c:v>
                </c:pt>
                <c:pt idx="1">
                  <c:v>109.48</c:v>
                </c:pt>
                <c:pt idx="2">
                  <c:v>107.64</c:v>
                </c:pt>
                <c:pt idx="3">
                  <c:v>115.11</c:v>
                </c:pt>
                <c:pt idx="4">
                  <c:v>118.81</c:v>
                </c:pt>
              </c:numCache>
            </c:numRef>
          </c:val>
          <c:extLst xmlns:c16r2="http://schemas.microsoft.com/office/drawing/2015/06/chart">
            <c:ext xmlns:c16="http://schemas.microsoft.com/office/drawing/2014/chart" uri="{C3380CC4-5D6E-409C-BE32-E72D297353CC}">
              <c16:uniqueId val="{00000000-112D-41CE-84AC-C4CCD0E2CF31}"/>
            </c:ext>
          </c:extLst>
        </c:ser>
        <c:dLbls>
          <c:showLegendKey val="0"/>
          <c:showVal val="0"/>
          <c:showCatName val="0"/>
          <c:showSerName val="0"/>
          <c:showPercent val="0"/>
          <c:showBubbleSize val="0"/>
        </c:dLbls>
        <c:gapWidth val="150"/>
        <c:axId val="60840960"/>
        <c:axId val="608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112D-41CE-84AC-C4CCD0E2CF31}"/>
            </c:ext>
          </c:extLst>
        </c:ser>
        <c:dLbls>
          <c:showLegendKey val="0"/>
          <c:showVal val="0"/>
          <c:showCatName val="0"/>
          <c:showSerName val="0"/>
          <c:showPercent val="0"/>
          <c:showBubbleSize val="0"/>
        </c:dLbls>
        <c:marker val="1"/>
        <c:smooth val="0"/>
        <c:axId val="60840960"/>
        <c:axId val="60855424"/>
      </c:lineChart>
      <c:dateAx>
        <c:axId val="60840960"/>
        <c:scaling>
          <c:orientation val="minMax"/>
        </c:scaling>
        <c:delete val="1"/>
        <c:axPos val="b"/>
        <c:numFmt formatCode="ge" sourceLinked="1"/>
        <c:majorTickMark val="none"/>
        <c:minorTickMark val="none"/>
        <c:tickLblPos val="none"/>
        <c:crossAx val="60855424"/>
        <c:crosses val="autoZero"/>
        <c:auto val="1"/>
        <c:lblOffset val="100"/>
        <c:baseTimeUnit val="years"/>
      </c:dateAx>
      <c:valAx>
        <c:axId val="6085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8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35.270000000000003</c:v>
                </c:pt>
                <c:pt idx="1">
                  <c:v>45.53</c:v>
                </c:pt>
                <c:pt idx="2">
                  <c:v>46.62</c:v>
                </c:pt>
                <c:pt idx="3">
                  <c:v>47.64</c:v>
                </c:pt>
                <c:pt idx="4">
                  <c:v>49.15</c:v>
                </c:pt>
              </c:numCache>
            </c:numRef>
          </c:val>
          <c:extLst xmlns:c16r2="http://schemas.microsoft.com/office/drawing/2015/06/chart">
            <c:ext xmlns:c16="http://schemas.microsoft.com/office/drawing/2014/chart" uri="{C3380CC4-5D6E-409C-BE32-E72D297353CC}">
              <c16:uniqueId val="{00000000-D289-48B2-9BAB-8E796065CA2A}"/>
            </c:ext>
          </c:extLst>
        </c:ser>
        <c:dLbls>
          <c:showLegendKey val="0"/>
          <c:showVal val="0"/>
          <c:showCatName val="0"/>
          <c:showSerName val="0"/>
          <c:showPercent val="0"/>
          <c:showBubbleSize val="0"/>
        </c:dLbls>
        <c:gapWidth val="150"/>
        <c:axId val="60874112"/>
        <c:axId val="6174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D289-48B2-9BAB-8E796065CA2A}"/>
            </c:ext>
          </c:extLst>
        </c:ser>
        <c:dLbls>
          <c:showLegendKey val="0"/>
          <c:showVal val="0"/>
          <c:showCatName val="0"/>
          <c:showSerName val="0"/>
          <c:showPercent val="0"/>
          <c:showBubbleSize val="0"/>
        </c:dLbls>
        <c:marker val="1"/>
        <c:smooth val="0"/>
        <c:axId val="60874112"/>
        <c:axId val="61740544"/>
      </c:lineChart>
      <c:dateAx>
        <c:axId val="60874112"/>
        <c:scaling>
          <c:orientation val="minMax"/>
        </c:scaling>
        <c:delete val="1"/>
        <c:axPos val="b"/>
        <c:numFmt formatCode="ge" sourceLinked="1"/>
        <c:majorTickMark val="none"/>
        <c:minorTickMark val="none"/>
        <c:tickLblPos val="none"/>
        <c:crossAx val="61740544"/>
        <c:crosses val="autoZero"/>
        <c:auto val="1"/>
        <c:lblOffset val="100"/>
        <c:baseTimeUnit val="years"/>
      </c:dateAx>
      <c:valAx>
        <c:axId val="61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0.04</c:v>
                </c:pt>
                <c:pt idx="1">
                  <c:v>6.33</c:v>
                </c:pt>
                <c:pt idx="2">
                  <c:v>6.91</c:v>
                </c:pt>
                <c:pt idx="3">
                  <c:v>4.5199999999999996</c:v>
                </c:pt>
                <c:pt idx="4">
                  <c:v>4.9400000000000004</c:v>
                </c:pt>
              </c:numCache>
            </c:numRef>
          </c:val>
          <c:extLst xmlns:c16r2="http://schemas.microsoft.com/office/drawing/2015/06/chart">
            <c:ext xmlns:c16="http://schemas.microsoft.com/office/drawing/2014/chart" uri="{C3380CC4-5D6E-409C-BE32-E72D297353CC}">
              <c16:uniqueId val="{00000000-856F-4E97-BEE5-0C6E5EE296C0}"/>
            </c:ext>
          </c:extLst>
        </c:ser>
        <c:dLbls>
          <c:showLegendKey val="0"/>
          <c:showVal val="0"/>
          <c:showCatName val="0"/>
          <c:showSerName val="0"/>
          <c:showPercent val="0"/>
          <c:showBubbleSize val="0"/>
        </c:dLbls>
        <c:gapWidth val="150"/>
        <c:axId val="61779968"/>
        <c:axId val="6178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856F-4E97-BEE5-0C6E5EE296C0}"/>
            </c:ext>
          </c:extLst>
        </c:ser>
        <c:dLbls>
          <c:showLegendKey val="0"/>
          <c:showVal val="0"/>
          <c:showCatName val="0"/>
          <c:showSerName val="0"/>
          <c:showPercent val="0"/>
          <c:showBubbleSize val="0"/>
        </c:dLbls>
        <c:marker val="1"/>
        <c:smooth val="0"/>
        <c:axId val="61779968"/>
        <c:axId val="61781888"/>
      </c:lineChart>
      <c:dateAx>
        <c:axId val="61779968"/>
        <c:scaling>
          <c:orientation val="minMax"/>
        </c:scaling>
        <c:delete val="1"/>
        <c:axPos val="b"/>
        <c:numFmt formatCode="ge" sourceLinked="1"/>
        <c:majorTickMark val="none"/>
        <c:minorTickMark val="none"/>
        <c:tickLblPos val="none"/>
        <c:crossAx val="61781888"/>
        <c:crosses val="autoZero"/>
        <c:auto val="1"/>
        <c:lblOffset val="100"/>
        <c:baseTimeUnit val="years"/>
      </c:dateAx>
      <c:valAx>
        <c:axId val="617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06-4069-B516-591619D7D7DE}"/>
            </c:ext>
          </c:extLst>
        </c:ser>
        <c:dLbls>
          <c:showLegendKey val="0"/>
          <c:showVal val="0"/>
          <c:showCatName val="0"/>
          <c:showSerName val="0"/>
          <c:showPercent val="0"/>
          <c:showBubbleSize val="0"/>
        </c:dLbls>
        <c:gapWidth val="150"/>
        <c:axId val="61567744"/>
        <c:axId val="615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DA06-4069-B516-591619D7D7DE}"/>
            </c:ext>
          </c:extLst>
        </c:ser>
        <c:dLbls>
          <c:showLegendKey val="0"/>
          <c:showVal val="0"/>
          <c:showCatName val="0"/>
          <c:showSerName val="0"/>
          <c:showPercent val="0"/>
          <c:showBubbleSize val="0"/>
        </c:dLbls>
        <c:marker val="1"/>
        <c:smooth val="0"/>
        <c:axId val="61567744"/>
        <c:axId val="61569664"/>
      </c:lineChart>
      <c:dateAx>
        <c:axId val="61567744"/>
        <c:scaling>
          <c:orientation val="minMax"/>
        </c:scaling>
        <c:delete val="1"/>
        <c:axPos val="b"/>
        <c:numFmt formatCode="ge" sourceLinked="1"/>
        <c:majorTickMark val="none"/>
        <c:minorTickMark val="none"/>
        <c:tickLblPos val="none"/>
        <c:crossAx val="61569664"/>
        <c:crosses val="autoZero"/>
        <c:auto val="1"/>
        <c:lblOffset val="100"/>
        <c:baseTimeUnit val="years"/>
      </c:dateAx>
      <c:valAx>
        <c:axId val="6156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5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1596.31</c:v>
                </c:pt>
                <c:pt idx="1">
                  <c:v>339.94</c:v>
                </c:pt>
                <c:pt idx="2">
                  <c:v>359.1</c:v>
                </c:pt>
                <c:pt idx="3">
                  <c:v>444.03</c:v>
                </c:pt>
                <c:pt idx="4">
                  <c:v>502.84</c:v>
                </c:pt>
              </c:numCache>
            </c:numRef>
          </c:val>
          <c:extLst xmlns:c16r2="http://schemas.microsoft.com/office/drawing/2015/06/chart">
            <c:ext xmlns:c16="http://schemas.microsoft.com/office/drawing/2014/chart" uri="{C3380CC4-5D6E-409C-BE32-E72D297353CC}">
              <c16:uniqueId val="{00000000-CF27-4B3B-9FB6-F30055715605}"/>
            </c:ext>
          </c:extLst>
        </c:ser>
        <c:dLbls>
          <c:showLegendKey val="0"/>
          <c:showVal val="0"/>
          <c:showCatName val="0"/>
          <c:showSerName val="0"/>
          <c:showPercent val="0"/>
          <c:showBubbleSize val="0"/>
        </c:dLbls>
        <c:gapWidth val="150"/>
        <c:axId val="61609088"/>
        <c:axId val="616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CF27-4B3B-9FB6-F30055715605}"/>
            </c:ext>
          </c:extLst>
        </c:ser>
        <c:dLbls>
          <c:showLegendKey val="0"/>
          <c:showVal val="0"/>
          <c:showCatName val="0"/>
          <c:showSerName val="0"/>
          <c:showPercent val="0"/>
          <c:showBubbleSize val="0"/>
        </c:dLbls>
        <c:marker val="1"/>
        <c:smooth val="0"/>
        <c:axId val="61609088"/>
        <c:axId val="61611008"/>
      </c:lineChart>
      <c:dateAx>
        <c:axId val="61609088"/>
        <c:scaling>
          <c:orientation val="minMax"/>
        </c:scaling>
        <c:delete val="1"/>
        <c:axPos val="b"/>
        <c:numFmt formatCode="ge" sourceLinked="1"/>
        <c:majorTickMark val="none"/>
        <c:minorTickMark val="none"/>
        <c:tickLblPos val="none"/>
        <c:crossAx val="61611008"/>
        <c:crosses val="autoZero"/>
        <c:auto val="1"/>
        <c:lblOffset val="100"/>
        <c:baseTimeUnit val="years"/>
      </c:dateAx>
      <c:valAx>
        <c:axId val="6161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6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511.25</c:v>
                </c:pt>
                <c:pt idx="1">
                  <c:v>511.88</c:v>
                </c:pt>
                <c:pt idx="2">
                  <c:v>510.46</c:v>
                </c:pt>
                <c:pt idx="3">
                  <c:v>508.75</c:v>
                </c:pt>
                <c:pt idx="4">
                  <c:v>515.79</c:v>
                </c:pt>
              </c:numCache>
            </c:numRef>
          </c:val>
          <c:extLst xmlns:c16r2="http://schemas.microsoft.com/office/drawing/2015/06/chart">
            <c:ext xmlns:c16="http://schemas.microsoft.com/office/drawing/2014/chart" uri="{C3380CC4-5D6E-409C-BE32-E72D297353CC}">
              <c16:uniqueId val="{00000000-298D-4015-83C8-DE215DE21463}"/>
            </c:ext>
          </c:extLst>
        </c:ser>
        <c:dLbls>
          <c:showLegendKey val="0"/>
          <c:showVal val="0"/>
          <c:showCatName val="0"/>
          <c:showSerName val="0"/>
          <c:showPercent val="0"/>
          <c:showBubbleSize val="0"/>
        </c:dLbls>
        <c:gapWidth val="150"/>
        <c:axId val="61650432"/>
        <c:axId val="616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298D-4015-83C8-DE215DE21463}"/>
            </c:ext>
          </c:extLst>
        </c:ser>
        <c:dLbls>
          <c:showLegendKey val="0"/>
          <c:showVal val="0"/>
          <c:showCatName val="0"/>
          <c:showSerName val="0"/>
          <c:showPercent val="0"/>
          <c:showBubbleSize val="0"/>
        </c:dLbls>
        <c:marker val="1"/>
        <c:smooth val="0"/>
        <c:axId val="61650432"/>
        <c:axId val="61652352"/>
      </c:lineChart>
      <c:dateAx>
        <c:axId val="61650432"/>
        <c:scaling>
          <c:orientation val="minMax"/>
        </c:scaling>
        <c:delete val="1"/>
        <c:axPos val="b"/>
        <c:numFmt formatCode="ge" sourceLinked="1"/>
        <c:majorTickMark val="none"/>
        <c:minorTickMark val="none"/>
        <c:tickLblPos val="none"/>
        <c:crossAx val="61652352"/>
        <c:crosses val="autoZero"/>
        <c:auto val="1"/>
        <c:lblOffset val="100"/>
        <c:baseTimeUnit val="years"/>
      </c:dateAx>
      <c:valAx>
        <c:axId val="6165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103.71</c:v>
                </c:pt>
                <c:pt idx="1">
                  <c:v>105.33</c:v>
                </c:pt>
                <c:pt idx="2">
                  <c:v>104.22</c:v>
                </c:pt>
                <c:pt idx="3">
                  <c:v>108.55</c:v>
                </c:pt>
                <c:pt idx="4">
                  <c:v>114.45</c:v>
                </c:pt>
              </c:numCache>
            </c:numRef>
          </c:val>
          <c:extLst xmlns:c16r2="http://schemas.microsoft.com/office/drawing/2015/06/chart">
            <c:ext xmlns:c16="http://schemas.microsoft.com/office/drawing/2014/chart" uri="{C3380CC4-5D6E-409C-BE32-E72D297353CC}">
              <c16:uniqueId val="{00000000-24D3-4D8C-87FA-8AE21B351402}"/>
            </c:ext>
          </c:extLst>
        </c:ser>
        <c:dLbls>
          <c:showLegendKey val="0"/>
          <c:showVal val="0"/>
          <c:showCatName val="0"/>
          <c:showSerName val="0"/>
          <c:showPercent val="0"/>
          <c:showBubbleSize val="0"/>
        </c:dLbls>
        <c:gapWidth val="150"/>
        <c:axId val="61818752"/>
        <c:axId val="618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24D3-4D8C-87FA-8AE21B351402}"/>
            </c:ext>
          </c:extLst>
        </c:ser>
        <c:dLbls>
          <c:showLegendKey val="0"/>
          <c:showVal val="0"/>
          <c:showCatName val="0"/>
          <c:showSerName val="0"/>
          <c:showPercent val="0"/>
          <c:showBubbleSize val="0"/>
        </c:dLbls>
        <c:marker val="1"/>
        <c:smooth val="0"/>
        <c:axId val="61818752"/>
        <c:axId val="61825024"/>
      </c:lineChart>
      <c:dateAx>
        <c:axId val="61818752"/>
        <c:scaling>
          <c:orientation val="minMax"/>
        </c:scaling>
        <c:delete val="1"/>
        <c:axPos val="b"/>
        <c:numFmt formatCode="ge" sourceLinked="1"/>
        <c:majorTickMark val="none"/>
        <c:minorTickMark val="none"/>
        <c:tickLblPos val="none"/>
        <c:crossAx val="61825024"/>
        <c:crosses val="autoZero"/>
        <c:auto val="1"/>
        <c:lblOffset val="100"/>
        <c:baseTimeUnit val="years"/>
      </c:dateAx>
      <c:valAx>
        <c:axId val="618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160.36000000000001</c:v>
                </c:pt>
                <c:pt idx="1">
                  <c:v>157.86000000000001</c:v>
                </c:pt>
                <c:pt idx="2">
                  <c:v>160.08000000000001</c:v>
                </c:pt>
                <c:pt idx="3">
                  <c:v>153.65</c:v>
                </c:pt>
                <c:pt idx="4">
                  <c:v>146.09</c:v>
                </c:pt>
              </c:numCache>
            </c:numRef>
          </c:val>
          <c:extLst xmlns:c16r2="http://schemas.microsoft.com/office/drawing/2015/06/chart">
            <c:ext xmlns:c16="http://schemas.microsoft.com/office/drawing/2014/chart" uri="{C3380CC4-5D6E-409C-BE32-E72D297353CC}">
              <c16:uniqueId val="{00000000-0E8A-48EA-8BAD-92762C9A7D22}"/>
            </c:ext>
          </c:extLst>
        </c:ser>
        <c:dLbls>
          <c:showLegendKey val="0"/>
          <c:showVal val="0"/>
          <c:showCatName val="0"/>
          <c:showSerName val="0"/>
          <c:showPercent val="0"/>
          <c:showBubbleSize val="0"/>
        </c:dLbls>
        <c:gapWidth val="150"/>
        <c:axId val="61851904"/>
        <c:axId val="1041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0E8A-48EA-8BAD-92762C9A7D22}"/>
            </c:ext>
          </c:extLst>
        </c:ser>
        <c:dLbls>
          <c:showLegendKey val="0"/>
          <c:showVal val="0"/>
          <c:showCatName val="0"/>
          <c:showSerName val="0"/>
          <c:showPercent val="0"/>
          <c:showBubbleSize val="0"/>
        </c:dLbls>
        <c:marker val="1"/>
        <c:smooth val="0"/>
        <c:axId val="61851904"/>
        <c:axId val="104137088"/>
      </c:lineChart>
      <c:dateAx>
        <c:axId val="61851904"/>
        <c:scaling>
          <c:orientation val="minMax"/>
        </c:scaling>
        <c:delete val="1"/>
        <c:axPos val="b"/>
        <c:numFmt formatCode="ge" sourceLinked="1"/>
        <c:majorTickMark val="none"/>
        <c:minorTickMark val="none"/>
        <c:tickLblPos val="none"/>
        <c:crossAx val="104137088"/>
        <c:crosses val="autoZero"/>
        <c:auto val="1"/>
        <c:lblOffset val="100"/>
        <c:baseTimeUnit val="years"/>
      </c:dateAx>
      <c:valAx>
        <c:axId val="1041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かほく市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35184</v>
      </c>
      <c r="AM8" s="59"/>
      <c r="AN8" s="59"/>
      <c r="AO8" s="59"/>
      <c r="AP8" s="59"/>
      <c r="AQ8" s="59"/>
      <c r="AR8" s="59"/>
      <c r="AS8" s="59"/>
      <c r="AT8" s="50">
        <f>データ!$S$6</f>
        <v>64.44</v>
      </c>
      <c r="AU8" s="51"/>
      <c r="AV8" s="51"/>
      <c r="AW8" s="51"/>
      <c r="AX8" s="51"/>
      <c r="AY8" s="51"/>
      <c r="AZ8" s="51"/>
      <c r="BA8" s="51"/>
      <c r="BB8" s="52">
        <f>データ!$T$6</f>
        <v>546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55.01</v>
      </c>
      <c r="J10" s="51"/>
      <c r="K10" s="51"/>
      <c r="L10" s="51"/>
      <c r="M10" s="51"/>
      <c r="N10" s="51"/>
      <c r="O10" s="62"/>
      <c r="P10" s="52">
        <f>データ!$P$6</f>
        <v>98.93</v>
      </c>
      <c r="Q10" s="52"/>
      <c r="R10" s="52"/>
      <c r="S10" s="52"/>
      <c r="T10" s="52"/>
      <c r="U10" s="52"/>
      <c r="V10" s="52"/>
      <c r="W10" s="59">
        <f>データ!$Q$6</f>
        <v>3132</v>
      </c>
      <c r="X10" s="59"/>
      <c r="Y10" s="59"/>
      <c r="Z10" s="59"/>
      <c r="AA10" s="59"/>
      <c r="AB10" s="59"/>
      <c r="AC10" s="59"/>
      <c r="AD10" s="2"/>
      <c r="AE10" s="2"/>
      <c r="AF10" s="2"/>
      <c r="AG10" s="2"/>
      <c r="AH10" s="4"/>
      <c r="AI10" s="4"/>
      <c r="AJ10" s="4"/>
      <c r="AK10" s="4"/>
      <c r="AL10" s="59">
        <f>データ!$U$6</f>
        <v>34804</v>
      </c>
      <c r="AM10" s="59"/>
      <c r="AN10" s="59"/>
      <c r="AO10" s="59"/>
      <c r="AP10" s="59"/>
      <c r="AQ10" s="59"/>
      <c r="AR10" s="59"/>
      <c r="AS10" s="59"/>
      <c r="AT10" s="50">
        <f>データ!$V$6</f>
        <v>42.99</v>
      </c>
      <c r="AU10" s="51"/>
      <c r="AV10" s="51"/>
      <c r="AW10" s="51"/>
      <c r="AX10" s="51"/>
      <c r="AY10" s="51"/>
      <c r="AZ10" s="51"/>
      <c r="BA10" s="51"/>
      <c r="BB10" s="52">
        <f>データ!$W$6</f>
        <v>809.58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0iRg+rDGGZ2kEgVwrSMNLVchl4nvRRdRPYXN8XrZcRoHCxp5tCNlOng/QURF5py5rgwcA0KCss4Hcasg0N78Q==" saltValue="Xan7pIhlBWvdnxJgRgu7E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172090</v>
      </c>
      <c r="D6" s="33">
        <f t="shared" si="3"/>
        <v>46</v>
      </c>
      <c r="E6" s="33">
        <f t="shared" si="3"/>
        <v>1</v>
      </c>
      <c r="F6" s="33">
        <f t="shared" si="3"/>
        <v>0</v>
      </c>
      <c r="G6" s="33">
        <f t="shared" si="3"/>
        <v>1</v>
      </c>
      <c r="H6" s="33" t="str">
        <f t="shared" si="3"/>
        <v>石川県　かほく市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55.01</v>
      </c>
      <c r="P6" s="34">
        <f t="shared" si="3"/>
        <v>98.93</v>
      </c>
      <c r="Q6" s="34">
        <f t="shared" si="3"/>
        <v>3132</v>
      </c>
      <c r="R6" s="34">
        <f t="shared" si="3"/>
        <v>35184</v>
      </c>
      <c r="S6" s="34">
        <f t="shared" si="3"/>
        <v>64.44</v>
      </c>
      <c r="T6" s="34">
        <f t="shared" si="3"/>
        <v>546</v>
      </c>
      <c r="U6" s="34">
        <f t="shared" si="3"/>
        <v>34804</v>
      </c>
      <c r="V6" s="34">
        <f t="shared" si="3"/>
        <v>42.99</v>
      </c>
      <c r="W6" s="34">
        <f t="shared" si="3"/>
        <v>809.58</v>
      </c>
      <c r="X6" s="35">
        <f>IF(X7="",NA(),X7)</f>
        <v>108.7</v>
      </c>
      <c r="Y6" s="35">
        <f t="shared" ref="Y6:AG6" si="4">IF(Y7="",NA(),Y7)</f>
        <v>109.48</v>
      </c>
      <c r="Z6" s="35">
        <f t="shared" si="4"/>
        <v>107.64</v>
      </c>
      <c r="AA6" s="35">
        <f t="shared" si="4"/>
        <v>115.11</v>
      </c>
      <c r="AB6" s="35">
        <f t="shared" si="4"/>
        <v>118.81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1596.31</v>
      </c>
      <c r="AU6" s="35">
        <f t="shared" ref="AU6:BC6" si="6">IF(AU7="",NA(),AU7)</f>
        <v>339.94</v>
      </c>
      <c r="AV6" s="35">
        <f t="shared" si="6"/>
        <v>359.1</v>
      </c>
      <c r="AW6" s="35">
        <f t="shared" si="6"/>
        <v>444.03</v>
      </c>
      <c r="AX6" s="35">
        <f t="shared" si="6"/>
        <v>502.84</v>
      </c>
      <c r="AY6" s="35">
        <f t="shared" si="6"/>
        <v>909.68</v>
      </c>
      <c r="AZ6" s="35">
        <f t="shared" si="6"/>
        <v>382.09</v>
      </c>
      <c r="BA6" s="35">
        <f t="shared" si="6"/>
        <v>371.31</v>
      </c>
      <c r="BB6" s="35">
        <f t="shared" si="6"/>
        <v>377.63</v>
      </c>
      <c r="BC6" s="35">
        <f t="shared" si="6"/>
        <v>357.34</v>
      </c>
      <c r="BD6" s="34" t="str">
        <f>IF(BD7="","",IF(BD7="-","【-】","【"&amp;SUBSTITUTE(TEXT(BD7,"#,##0.00"),"-","△")&amp;"】"))</f>
        <v>【264.34】</v>
      </c>
      <c r="BE6" s="35">
        <f>IF(BE7="",NA(),BE7)</f>
        <v>511.25</v>
      </c>
      <c r="BF6" s="35">
        <f t="shared" ref="BF6:BN6" si="7">IF(BF7="",NA(),BF7)</f>
        <v>511.88</v>
      </c>
      <c r="BG6" s="35">
        <f t="shared" si="7"/>
        <v>510.46</v>
      </c>
      <c r="BH6" s="35">
        <f t="shared" si="7"/>
        <v>508.75</v>
      </c>
      <c r="BI6" s="35">
        <f t="shared" si="7"/>
        <v>515.79</v>
      </c>
      <c r="BJ6" s="35">
        <f t="shared" si="7"/>
        <v>382.65</v>
      </c>
      <c r="BK6" s="35">
        <f t="shared" si="7"/>
        <v>385.06</v>
      </c>
      <c r="BL6" s="35">
        <f t="shared" si="7"/>
        <v>373.09</v>
      </c>
      <c r="BM6" s="35">
        <f t="shared" si="7"/>
        <v>364.71</v>
      </c>
      <c r="BN6" s="35">
        <f t="shared" si="7"/>
        <v>373.69</v>
      </c>
      <c r="BO6" s="34" t="str">
        <f>IF(BO7="","",IF(BO7="-","【-】","【"&amp;SUBSTITUTE(TEXT(BO7,"#,##0.00"),"-","△")&amp;"】"))</f>
        <v>【274.27】</v>
      </c>
      <c r="BP6" s="35">
        <f>IF(BP7="",NA(),BP7)</f>
        <v>103.71</v>
      </c>
      <c r="BQ6" s="35">
        <f t="shared" ref="BQ6:BY6" si="8">IF(BQ7="",NA(),BQ7)</f>
        <v>105.33</v>
      </c>
      <c r="BR6" s="35">
        <f t="shared" si="8"/>
        <v>104.22</v>
      </c>
      <c r="BS6" s="35">
        <f t="shared" si="8"/>
        <v>108.55</v>
      </c>
      <c r="BT6" s="35">
        <f t="shared" si="8"/>
        <v>114.45</v>
      </c>
      <c r="BU6" s="35">
        <f t="shared" si="8"/>
        <v>96.1</v>
      </c>
      <c r="BV6" s="35">
        <f t="shared" si="8"/>
        <v>99.07</v>
      </c>
      <c r="BW6" s="35">
        <f t="shared" si="8"/>
        <v>99.99</v>
      </c>
      <c r="BX6" s="35">
        <f t="shared" si="8"/>
        <v>100.65</v>
      </c>
      <c r="BY6" s="35">
        <f t="shared" si="8"/>
        <v>99.87</v>
      </c>
      <c r="BZ6" s="34" t="str">
        <f>IF(BZ7="","",IF(BZ7="-","【-】","【"&amp;SUBSTITUTE(TEXT(BZ7,"#,##0.00"),"-","△")&amp;"】"))</f>
        <v>【104.36】</v>
      </c>
      <c r="CA6" s="35">
        <f>IF(CA7="",NA(),CA7)</f>
        <v>160.36000000000001</v>
      </c>
      <c r="CB6" s="35">
        <f t="shared" ref="CB6:CJ6" si="9">IF(CB7="",NA(),CB7)</f>
        <v>157.86000000000001</v>
      </c>
      <c r="CC6" s="35">
        <f t="shared" si="9"/>
        <v>160.08000000000001</v>
      </c>
      <c r="CD6" s="35">
        <f t="shared" si="9"/>
        <v>153.65</v>
      </c>
      <c r="CE6" s="35">
        <f t="shared" si="9"/>
        <v>146.09</v>
      </c>
      <c r="CF6" s="35">
        <f t="shared" si="9"/>
        <v>178.39</v>
      </c>
      <c r="CG6" s="35">
        <f t="shared" si="9"/>
        <v>173.03</v>
      </c>
      <c r="CH6" s="35">
        <f t="shared" si="9"/>
        <v>171.15</v>
      </c>
      <c r="CI6" s="35">
        <f t="shared" si="9"/>
        <v>170.19</v>
      </c>
      <c r="CJ6" s="35">
        <f t="shared" si="9"/>
        <v>171.81</v>
      </c>
      <c r="CK6" s="34" t="str">
        <f>IF(CK7="","",IF(CK7="-","【-】","【"&amp;SUBSTITUTE(TEXT(CK7,"#,##0.00"),"-","△")&amp;"】"))</f>
        <v>【165.71】</v>
      </c>
      <c r="CL6" s="35">
        <f>IF(CL7="",NA(),CL7)</f>
        <v>56.68</v>
      </c>
      <c r="CM6" s="35">
        <f t="shared" ref="CM6:CU6" si="10">IF(CM7="",NA(),CM7)</f>
        <v>57.74</v>
      </c>
      <c r="CN6" s="35">
        <f t="shared" si="10"/>
        <v>57.95</v>
      </c>
      <c r="CO6" s="35">
        <f t="shared" si="10"/>
        <v>58.47</v>
      </c>
      <c r="CP6" s="35">
        <f t="shared" si="10"/>
        <v>59.76</v>
      </c>
      <c r="CQ6" s="35">
        <f t="shared" si="10"/>
        <v>59.23</v>
      </c>
      <c r="CR6" s="35">
        <f t="shared" si="10"/>
        <v>58.58</v>
      </c>
      <c r="CS6" s="35">
        <f t="shared" si="10"/>
        <v>58.53</v>
      </c>
      <c r="CT6" s="35">
        <f t="shared" si="10"/>
        <v>59.01</v>
      </c>
      <c r="CU6" s="35">
        <f t="shared" si="10"/>
        <v>60.03</v>
      </c>
      <c r="CV6" s="34" t="str">
        <f>IF(CV7="","",IF(CV7="-","【-】","【"&amp;SUBSTITUTE(TEXT(CV7,"#,##0.00"),"-","△")&amp;"】"))</f>
        <v>【60.41】</v>
      </c>
      <c r="CW6" s="35">
        <f>IF(CW7="",NA(),CW7)</f>
        <v>97.76</v>
      </c>
      <c r="CX6" s="35">
        <f t="shared" ref="CX6:DF6" si="11">IF(CX7="",NA(),CX7)</f>
        <v>96.76</v>
      </c>
      <c r="CY6" s="35">
        <f t="shared" si="11"/>
        <v>95.63</v>
      </c>
      <c r="CZ6" s="35">
        <f t="shared" si="11"/>
        <v>95.41</v>
      </c>
      <c r="DA6" s="35">
        <f t="shared" si="11"/>
        <v>95.62</v>
      </c>
      <c r="DB6" s="35">
        <f t="shared" si="11"/>
        <v>85.53</v>
      </c>
      <c r="DC6" s="35">
        <f t="shared" si="11"/>
        <v>85.23</v>
      </c>
      <c r="DD6" s="35">
        <f t="shared" si="11"/>
        <v>85.26</v>
      </c>
      <c r="DE6" s="35">
        <f t="shared" si="11"/>
        <v>85.37</v>
      </c>
      <c r="DF6" s="35">
        <f t="shared" si="11"/>
        <v>84.81</v>
      </c>
      <c r="DG6" s="34" t="str">
        <f>IF(DG7="","",IF(DG7="-","【-】","【"&amp;SUBSTITUTE(TEXT(DG7,"#,##0.00"),"-","△")&amp;"】"))</f>
        <v>【89.93】</v>
      </c>
      <c r="DH6" s="35">
        <f>IF(DH7="",NA(),DH7)</f>
        <v>35.270000000000003</v>
      </c>
      <c r="DI6" s="35">
        <f t="shared" ref="DI6:DQ6" si="12">IF(DI7="",NA(),DI7)</f>
        <v>45.53</v>
      </c>
      <c r="DJ6" s="35">
        <f t="shared" si="12"/>
        <v>46.62</v>
      </c>
      <c r="DK6" s="35">
        <f t="shared" si="12"/>
        <v>47.64</v>
      </c>
      <c r="DL6" s="35">
        <f t="shared" si="12"/>
        <v>49.15</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0.04</v>
      </c>
      <c r="DT6" s="35">
        <f t="shared" ref="DT6:EB6" si="13">IF(DT7="",NA(),DT7)</f>
        <v>6.33</v>
      </c>
      <c r="DU6" s="35">
        <f t="shared" si="13"/>
        <v>6.91</v>
      </c>
      <c r="DV6" s="35">
        <f t="shared" si="13"/>
        <v>4.5199999999999996</v>
      </c>
      <c r="DW6" s="35">
        <f t="shared" si="13"/>
        <v>4.9400000000000004</v>
      </c>
      <c r="DX6" s="35">
        <f t="shared" si="13"/>
        <v>8.39</v>
      </c>
      <c r="DY6" s="35">
        <f t="shared" si="13"/>
        <v>10.09</v>
      </c>
      <c r="DZ6" s="35">
        <f t="shared" si="13"/>
        <v>10.54</v>
      </c>
      <c r="EA6" s="35">
        <f t="shared" si="13"/>
        <v>12.03</v>
      </c>
      <c r="EB6" s="35">
        <f t="shared" si="13"/>
        <v>12.19</v>
      </c>
      <c r="EC6" s="34" t="str">
        <f>IF(EC7="","",IF(EC7="-","【-】","【"&amp;SUBSTITUTE(TEXT(EC7,"#,##0.00"),"-","△")&amp;"】"))</f>
        <v>【15.89】</v>
      </c>
      <c r="ED6" s="35">
        <f>IF(ED7="",NA(),ED7)</f>
        <v>0.16</v>
      </c>
      <c r="EE6" s="35">
        <f t="shared" ref="EE6:EM6" si="14">IF(EE7="",NA(),EE7)</f>
        <v>0.1</v>
      </c>
      <c r="EF6" s="35">
        <f t="shared" si="14"/>
        <v>0.38</v>
      </c>
      <c r="EG6" s="35">
        <f t="shared" si="14"/>
        <v>0.42</v>
      </c>
      <c r="EH6" s="35">
        <f t="shared" si="14"/>
        <v>0.42</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172090</v>
      </c>
      <c r="D7" s="37">
        <v>46</v>
      </c>
      <c r="E7" s="37">
        <v>1</v>
      </c>
      <c r="F7" s="37">
        <v>0</v>
      </c>
      <c r="G7" s="37">
        <v>1</v>
      </c>
      <c r="H7" s="37" t="s">
        <v>105</v>
      </c>
      <c r="I7" s="37" t="s">
        <v>106</v>
      </c>
      <c r="J7" s="37" t="s">
        <v>107</v>
      </c>
      <c r="K7" s="37" t="s">
        <v>108</v>
      </c>
      <c r="L7" s="37" t="s">
        <v>109</v>
      </c>
      <c r="M7" s="37" t="s">
        <v>110</v>
      </c>
      <c r="N7" s="38" t="s">
        <v>111</v>
      </c>
      <c r="O7" s="38">
        <v>55.01</v>
      </c>
      <c r="P7" s="38">
        <v>98.93</v>
      </c>
      <c r="Q7" s="38">
        <v>3132</v>
      </c>
      <c r="R7" s="38">
        <v>35184</v>
      </c>
      <c r="S7" s="38">
        <v>64.44</v>
      </c>
      <c r="T7" s="38">
        <v>546</v>
      </c>
      <c r="U7" s="38">
        <v>34804</v>
      </c>
      <c r="V7" s="38">
        <v>42.99</v>
      </c>
      <c r="W7" s="38">
        <v>809.58</v>
      </c>
      <c r="X7" s="38">
        <v>108.7</v>
      </c>
      <c r="Y7" s="38">
        <v>109.48</v>
      </c>
      <c r="Z7" s="38">
        <v>107.64</v>
      </c>
      <c r="AA7" s="38">
        <v>115.11</v>
      </c>
      <c r="AB7" s="38">
        <v>118.81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1596.31</v>
      </c>
      <c r="AU7" s="38">
        <v>339.94</v>
      </c>
      <c r="AV7" s="38">
        <v>359.1</v>
      </c>
      <c r="AW7" s="38">
        <v>444.03</v>
      </c>
      <c r="AX7" s="38">
        <v>502.84</v>
      </c>
      <c r="AY7" s="38">
        <v>909.68</v>
      </c>
      <c r="AZ7" s="38">
        <v>382.09</v>
      </c>
      <c r="BA7" s="38">
        <v>371.31</v>
      </c>
      <c r="BB7" s="38">
        <v>377.63</v>
      </c>
      <c r="BC7" s="38">
        <v>357.34</v>
      </c>
      <c r="BD7" s="38">
        <v>264.33999999999997</v>
      </c>
      <c r="BE7" s="38">
        <v>511.25</v>
      </c>
      <c r="BF7" s="38">
        <v>511.88</v>
      </c>
      <c r="BG7" s="38">
        <v>510.46</v>
      </c>
      <c r="BH7" s="38">
        <v>508.75</v>
      </c>
      <c r="BI7" s="38">
        <v>515.79</v>
      </c>
      <c r="BJ7" s="38">
        <v>382.65</v>
      </c>
      <c r="BK7" s="38">
        <v>385.06</v>
      </c>
      <c r="BL7" s="38">
        <v>373.09</v>
      </c>
      <c r="BM7" s="38">
        <v>364.71</v>
      </c>
      <c r="BN7" s="38">
        <v>373.69</v>
      </c>
      <c r="BO7" s="38">
        <v>274.27</v>
      </c>
      <c r="BP7" s="38">
        <v>103.71</v>
      </c>
      <c r="BQ7" s="38">
        <v>105.33</v>
      </c>
      <c r="BR7" s="38">
        <v>104.22</v>
      </c>
      <c r="BS7" s="38">
        <v>108.55</v>
      </c>
      <c r="BT7" s="38">
        <v>114.45</v>
      </c>
      <c r="BU7" s="38">
        <v>96.1</v>
      </c>
      <c r="BV7" s="38">
        <v>99.07</v>
      </c>
      <c r="BW7" s="38">
        <v>99.99</v>
      </c>
      <c r="BX7" s="38">
        <v>100.65</v>
      </c>
      <c r="BY7" s="38">
        <v>99.87</v>
      </c>
      <c r="BZ7" s="38">
        <v>104.36</v>
      </c>
      <c r="CA7" s="38">
        <v>160.36000000000001</v>
      </c>
      <c r="CB7" s="38">
        <v>157.86000000000001</v>
      </c>
      <c r="CC7" s="38">
        <v>160.08000000000001</v>
      </c>
      <c r="CD7" s="38">
        <v>153.65</v>
      </c>
      <c r="CE7" s="38">
        <v>146.09</v>
      </c>
      <c r="CF7" s="38">
        <v>178.39</v>
      </c>
      <c r="CG7" s="38">
        <v>173.03</v>
      </c>
      <c r="CH7" s="38">
        <v>171.15</v>
      </c>
      <c r="CI7" s="38">
        <v>170.19</v>
      </c>
      <c r="CJ7" s="38">
        <v>171.81</v>
      </c>
      <c r="CK7" s="38">
        <v>165.71</v>
      </c>
      <c r="CL7" s="38">
        <v>56.68</v>
      </c>
      <c r="CM7" s="38">
        <v>57.74</v>
      </c>
      <c r="CN7" s="38">
        <v>57.95</v>
      </c>
      <c r="CO7" s="38">
        <v>58.47</v>
      </c>
      <c r="CP7" s="38">
        <v>59.76</v>
      </c>
      <c r="CQ7" s="38">
        <v>59.23</v>
      </c>
      <c r="CR7" s="38">
        <v>58.58</v>
      </c>
      <c r="CS7" s="38">
        <v>58.53</v>
      </c>
      <c r="CT7" s="38">
        <v>59.01</v>
      </c>
      <c r="CU7" s="38">
        <v>60.03</v>
      </c>
      <c r="CV7" s="38">
        <v>60.41</v>
      </c>
      <c r="CW7" s="38">
        <v>97.76</v>
      </c>
      <c r="CX7" s="38">
        <v>96.76</v>
      </c>
      <c r="CY7" s="38">
        <v>95.63</v>
      </c>
      <c r="CZ7" s="38">
        <v>95.41</v>
      </c>
      <c r="DA7" s="38">
        <v>95.62</v>
      </c>
      <c r="DB7" s="38">
        <v>85.53</v>
      </c>
      <c r="DC7" s="38">
        <v>85.23</v>
      </c>
      <c r="DD7" s="38">
        <v>85.26</v>
      </c>
      <c r="DE7" s="38">
        <v>85.37</v>
      </c>
      <c r="DF7" s="38">
        <v>84.81</v>
      </c>
      <c r="DG7" s="38">
        <v>89.93</v>
      </c>
      <c r="DH7" s="38">
        <v>35.270000000000003</v>
      </c>
      <c r="DI7" s="38">
        <v>45.53</v>
      </c>
      <c r="DJ7" s="38">
        <v>46.62</v>
      </c>
      <c r="DK7" s="38">
        <v>47.64</v>
      </c>
      <c r="DL7" s="38">
        <v>49.15</v>
      </c>
      <c r="DM7" s="38">
        <v>37.340000000000003</v>
      </c>
      <c r="DN7" s="38">
        <v>44.31</v>
      </c>
      <c r="DO7" s="38">
        <v>45.75</v>
      </c>
      <c r="DP7" s="38">
        <v>46.9</v>
      </c>
      <c r="DQ7" s="38">
        <v>47.28</v>
      </c>
      <c r="DR7" s="38">
        <v>48.12</v>
      </c>
      <c r="DS7" s="38">
        <v>0.04</v>
      </c>
      <c r="DT7" s="38">
        <v>6.33</v>
      </c>
      <c r="DU7" s="38">
        <v>6.91</v>
      </c>
      <c r="DV7" s="38">
        <v>4.5199999999999996</v>
      </c>
      <c r="DW7" s="38">
        <v>4.9400000000000004</v>
      </c>
      <c r="DX7" s="38">
        <v>8.39</v>
      </c>
      <c r="DY7" s="38">
        <v>10.09</v>
      </c>
      <c r="DZ7" s="38">
        <v>10.54</v>
      </c>
      <c r="EA7" s="38">
        <v>12.03</v>
      </c>
      <c r="EB7" s="38">
        <v>12.19</v>
      </c>
      <c r="EC7" s="38">
        <v>15.89</v>
      </c>
      <c r="ED7" s="38">
        <v>0.16</v>
      </c>
      <c r="EE7" s="38">
        <v>0.1</v>
      </c>
      <c r="EF7" s="38">
        <v>0.38</v>
      </c>
      <c r="EG7" s="38">
        <v>0.42</v>
      </c>
      <c r="EH7" s="38">
        <v>0.42</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cp:lastPrinted>2019-02-06T04:52:22Z</cp:lastPrinted>
  <dcterms:created xsi:type="dcterms:W3CDTF">2018-12-03T08:30:41Z</dcterms:created>
  <dcterms:modified xsi:type="dcterms:W3CDTF">2019-02-06T04:52:26Z</dcterms:modified>
  <cp:category/>
</cp:coreProperties>
</file>