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605上下水道課\調査・回答\H30\H29決算 経営比較分析表\【経営比較分析表】2017_172090_46_1718\"/>
    </mc:Choice>
  </mc:AlternateContent>
  <workbookProtection workbookAlgorithmName="SHA-512" workbookHashValue="hvOY6prexqIGP17IsaA4s/fLe3uaFzsHNNeWGUBUs1Z0pEGCyErqBPWwQnysm0cJUNV8V3MV1PUAEXFdaRpWCA==" workbookSaltValue="a5vLrbiK8WHDpRM771KaM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<sst xmlns="http://schemas.openxmlformats.org/spreadsheetml/2006/main" count="257" uniqueCount="123">
  <si>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</si>
  <si>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</si>
  <si>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</si>
  <si>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</si>
  <si>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</si>
  <si>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</si>
  <si>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</si>
  <si>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</si>
  <si>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</si>
  <si>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</si>
  <si>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</si>
  <si>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</si>
  <si>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</si>
  <si>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</si>
  <si>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</si>
  <si>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</si>
  <si>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</si>
  <si>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</si>
  <si>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</si>
  <si>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</si>
  <si>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</si>
  <si>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</si>
  <si>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</si>
  <si>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</si>
  <si>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</si>
  <si>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</si>
  <si>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</si>
  <si>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</si>
  <si>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</si>
  <si>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</si>
  <si>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</si>
  <si>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</si>
  <si>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</si>
  <si>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</si>
  <si>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</si>
  <si>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</si>
  <si>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</si>
  <si>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</si>
  <si>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</si>
  <si>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</si>
  <si>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</si>
  <si>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</si>
  <si>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</si>
  <si>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</si>
  <si>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</si>
  <si>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</si>
  <si>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</si>
  <si>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</si>
  <si>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</si>
  <si>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</si>
  <si>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</si>
  <si>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</si>
  <si>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</si>
  <si>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</si>
  <si>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</si>
  <si>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</si>
  <si>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</si>
  <si>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</si>
  <si>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</si>
  <si>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</si>
  <si>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</si>
  <si>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</si>
  <si>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</si>
  <si>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</si>
  <si>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</si>
  <si>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</si>
  <si>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</si>
  <si>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</si>
  <si>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</si>
  <si>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</si>
  <si>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</si>
  <si>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</si>
  <si>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</si>
  <si>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</si>
  <si>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</si>
  <si>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</si>
  <si>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</si>
  <si>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</si>
  <si>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</si>
  <si>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</si>
  <si>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</si>
  <si>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</si>
  <si>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</si>
  <si>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</si>
  <si>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</si>
  <si>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</si>
  <si>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</si>
  <si>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</si>
  <si>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</si>
  <si>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</si>
  <si>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</si>
  <si>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</si>
  <si>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</si>
  <si>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</si>
  <si>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</si>
  <si>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</si>
  <si>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</si>
  <si>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</si>
  <si>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</si>
  <si>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</si>
  <si>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</si>
  <si>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</si>
  <si>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</si>
  <si>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</si>
  <si>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</si>
  <si>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</si>
  <si>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</si>
  <si>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</si>
  <si>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</si>
  <si>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</si>
  <si>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</si>
  <si>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</si>
  <si>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</si>
  <si>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</si>
  <si>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</si>
  <si>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</si>
  <si>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</si>
  <si>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</si>
  <si>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</si>
  <si>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</si>
  <si>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企業債償還金については今後ピークを迎えるため経営については厳しい状況が続くが、企業債残高については徐々に減少していくと思われる。
　今後は、長期的計画の内容精査を行い、施設の統廃合や老朽化対策などを検討していく必要がある。また、経費回収率向上のために使用料改定も視野に入れながら、より一層の経営改善に努めたい。</t>
    <rPh sb="6" eb="7">
      <t>キン</t>
    </rPh>
    <rPh sb="12" eb="14">
      <t>コンゴ</t>
    </rPh>
    <rPh sb="18" eb="19">
      <t>ムカ</t>
    </rPh>
    <rPh sb="23" eb="25">
      <t>ケイエイ</t>
    </rPh>
    <rPh sb="30" eb="31">
      <t>キビ</t>
    </rPh>
    <rPh sb="33" eb="35">
      <t>ジョウキョウ</t>
    </rPh>
    <rPh sb="36" eb="37">
      <t>ツヅ</t>
    </rPh>
    <rPh sb="40" eb="42">
      <t>キギョウ</t>
    </rPh>
    <rPh sb="42" eb="43">
      <t>サイ</t>
    </rPh>
    <rPh sb="43" eb="45">
      <t>ザンダカ</t>
    </rPh>
    <rPh sb="50" eb="52">
      <t>ジョジョ</t>
    </rPh>
    <rPh sb="53" eb="55">
      <t>ゲンショウ</t>
    </rPh>
    <rPh sb="60" eb="61">
      <t>オモ</t>
    </rPh>
    <rPh sb="82" eb="83">
      <t>オコナ</t>
    </rPh>
    <rPh sb="85" eb="87">
      <t>シセツ</t>
    </rPh>
    <rPh sb="88" eb="91">
      <t>トウハイゴウ</t>
    </rPh>
    <rPh sb="92" eb="95">
      <t>ロウキュウカ</t>
    </rPh>
    <rPh sb="95" eb="97">
      <t>タイサク</t>
    </rPh>
    <rPh sb="100" eb="102">
      <t>ケントウ</t>
    </rPh>
    <rPh sb="106" eb="108">
      <t>ヒツヨウ</t>
    </rPh>
    <rPh sb="115" eb="120">
      <t>ケイヒカイシュウリツ</t>
    </rPh>
    <rPh sb="120" eb="122">
      <t>コウジョウ</t>
    </rPh>
    <rPh sb="126" eb="129">
      <t>シヨウリョウ</t>
    </rPh>
    <rPh sb="129" eb="131">
      <t>カイテイ</t>
    </rPh>
    <rPh sb="132" eb="134">
      <t>シヤ</t>
    </rPh>
    <rPh sb="135" eb="136">
      <t>イ</t>
    </rPh>
    <rPh sb="143" eb="145">
      <t>イッソウ</t>
    </rPh>
    <rPh sb="146" eb="148">
      <t>ケイエイ</t>
    </rPh>
    <rPh sb="148" eb="150">
      <t>カイゼン</t>
    </rPh>
    <rPh sb="151" eb="152">
      <t>ツト</t>
    </rPh>
    <phoneticPr fontId="4"/>
  </si>
  <si>
    <t>　老朽化については現在のところ耐用年数を超過したものはないため管渠改善率は低くなっているが、今後もカメラ調査による診断などを行い適正管理を行っていく予定である。
　また、施設については、年次計画に基づき施設の統廃合を主とした工事を優先して実施している。
　なお、工事については国庫補助金などの他の財源確保にも努めている。</t>
    <rPh sb="33" eb="35">
      <t>カイゼン</t>
    </rPh>
    <rPh sb="35" eb="36">
      <t>リツ</t>
    </rPh>
    <rPh sb="37" eb="38">
      <t>ヒク</t>
    </rPh>
    <rPh sb="46" eb="48">
      <t>コンゴ</t>
    </rPh>
    <rPh sb="74" eb="76">
      <t>ヨテイ</t>
    </rPh>
    <rPh sb="85" eb="87">
      <t>シセツ</t>
    </rPh>
    <rPh sb="93" eb="95">
      <t>ネンジ</t>
    </rPh>
    <rPh sb="95" eb="97">
      <t>ケイカク</t>
    </rPh>
    <rPh sb="101" eb="103">
      <t>シセツ</t>
    </rPh>
    <rPh sb="104" eb="107">
      <t>トウハイゴウ</t>
    </rPh>
    <rPh sb="108" eb="109">
      <t>シュ</t>
    </rPh>
    <rPh sb="115" eb="117">
      <t>ユウセン</t>
    </rPh>
    <phoneticPr fontId="4"/>
  </si>
  <si>
    <t>　経営収支比率については黒字を示す100％以上となっているが、一般会計からの繰入金が多く使用料以外の収入に依存している状況であり、経費回収率も平均に比べて低い。その上、これまでの設備投資により企業債残高が大きく、経営状況は厳しいものとなっている。また、施設に対する需要家数が少ないことも経費回収率が低い一因であり、今後は施設の統廃合を進め、より一層の汚水処理費の削減が必要となる。
　事業実施の際は、補助金などの財源確保に努めているが、不足分については一般会計からの繰入金により経営安定を図っている状況である。</t>
    <rPh sb="1" eb="3">
      <t>ケイエイ</t>
    </rPh>
    <rPh sb="3" eb="5">
      <t>シュウシ</t>
    </rPh>
    <rPh sb="5" eb="7">
      <t>ヒリツ</t>
    </rPh>
    <rPh sb="12" eb="14">
      <t>クロジ</t>
    </rPh>
    <rPh sb="15" eb="16">
      <t>シメ</t>
    </rPh>
    <rPh sb="21" eb="23">
      <t>イジョウ</t>
    </rPh>
    <rPh sb="31" eb="33">
      <t>イッパン</t>
    </rPh>
    <rPh sb="33" eb="35">
      <t>カイケイ</t>
    </rPh>
    <rPh sb="38" eb="40">
      <t>クリイレ</t>
    </rPh>
    <rPh sb="40" eb="41">
      <t>キン</t>
    </rPh>
    <rPh sb="42" eb="43">
      <t>オオ</t>
    </rPh>
    <rPh sb="44" eb="47">
      <t>シヨウリョウ</t>
    </rPh>
    <rPh sb="47" eb="49">
      <t>イガイ</t>
    </rPh>
    <rPh sb="50" eb="52">
      <t>シュウニュウ</t>
    </rPh>
    <rPh sb="53" eb="55">
      <t>イゾン</t>
    </rPh>
    <rPh sb="59" eb="61">
      <t>ジョウキョウ</t>
    </rPh>
    <rPh sb="65" eb="67">
      <t>ケイヒ</t>
    </rPh>
    <rPh sb="67" eb="69">
      <t>カイシュウ</t>
    </rPh>
    <rPh sb="69" eb="70">
      <t>リツ</t>
    </rPh>
    <rPh sb="71" eb="73">
      <t>ヘイキン</t>
    </rPh>
    <rPh sb="74" eb="75">
      <t>クラ</t>
    </rPh>
    <rPh sb="77" eb="78">
      <t>ヒク</t>
    </rPh>
    <rPh sb="82" eb="83">
      <t>ウエ</t>
    </rPh>
    <rPh sb="89" eb="91">
      <t>セツビ</t>
    </rPh>
    <rPh sb="91" eb="93">
      <t>トウシ</t>
    </rPh>
    <rPh sb="102" eb="103">
      <t>オオ</t>
    </rPh>
    <rPh sb="126" eb="128">
      <t>シセツ</t>
    </rPh>
    <rPh sb="129" eb="130">
      <t>タイ</t>
    </rPh>
    <rPh sb="132" eb="135">
      <t>ジュヨウカ</t>
    </rPh>
    <rPh sb="135" eb="136">
      <t>スウ</t>
    </rPh>
    <rPh sb="137" eb="138">
      <t>スク</t>
    </rPh>
    <rPh sb="143" eb="145">
      <t>ケイヒ</t>
    </rPh>
    <rPh sb="145" eb="147">
      <t>カイシュウ</t>
    </rPh>
    <rPh sb="147" eb="148">
      <t>リツ</t>
    </rPh>
    <rPh sb="149" eb="150">
      <t>ヒク</t>
    </rPh>
    <rPh sb="151" eb="153">
      <t>イチイン</t>
    </rPh>
    <rPh sb="157" eb="159">
      <t>コンゴ</t>
    </rPh>
    <rPh sb="160" eb="162">
      <t>シセツ</t>
    </rPh>
    <rPh sb="163" eb="166">
      <t>トウハイゴウ</t>
    </rPh>
    <rPh sb="167" eb="168">
      <t>スス</t>
    </rPh>
    <rPh sb="172" eb="174">
      <t>イッソウ</t>
    </rPh>
    <rPh sb="175" eb="177">
      <t>オスイ</t>
    </rPh>
    <rPh sb="177" eb="179">
      <t>ショリ</t>
    </rPh>
    <rPh sb="179" eb="180">
      <t>ヒ</t>
    </rPh>
    <rPh sb="181" eb="183">
      <t>サクゲン</t>
    </rPh>
    <rPh sb="184" eb="186">
      <t>ヒツヨウ</t>
    </rPh>
    <rPh sb="218" eb="221">
      <t>フソクブン</t>
    </rPh>
    <rPh sb="226" eb="228">
      <t>イッパン</t>
    </rPh>
    <rPh sb="228" eb="230">
      <t>カイケイ</t>
    </rPh>
    <rPh sb="233" eb="235">
      <t>クリイレ</t>
    </rPh>
    <rPh sb="235" eb="236">
      <t>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</si>
</sst>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0.49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3B4-4627-B29D-0DBD1328D2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0.01</c:v>
                </c:pt>
                <c:pt idx="3">
                  <c:v>0.05</c:v>
                </c:pt>
                <c:pt idx="4">
                  <c:v>0.44</c:v>
                </c:pt>
              </c:numCache>
            </c:numRef>
          </c:val>
          <c:smooth val="0"/>
          <c:extLst>
            <c:ext xmlns:c16="http://schemas.microsoft.com/office/drawing/2014/chart" uri="{C3380CC4-5D6E-409C-BE32-E72D297353CC}">
              <c16:uniqueId val="{00000001-33B4-4627-B29D-0DBD1328D2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51.54</c:v>
                </c:pt>
                <c:pt idx="2">
                  <c:v>52.12</c:v>
                </c:pt>
                <c:pt idx="3">
                  <c:v>51.35</c:v>
                </c:pt>
                <c:pt idx="4">
                  <c:v>52.12</c:v>
                </c:pt>
              </c:numCache>
            </c:numRef>
          </c:val>
          <c:extLst>
            <c:ext xmlns:c16="http://schemas.microsoft.com/office/drawing/2014/chart" uri="{C3380CC4-5D6E-409C-BE32-E72D297353CC}">
              <c16:uniqueId val="{00000000-E103-4ADD-9B7D-9EFC1CA6C8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53.24</c:v>
                </c:pt>
                <c:pt idx="2">
                  <c:v>52.31</c:v>
                </c:pt>
                <c:pt idx="3">
                  <c:v>56</c:v>
                </c:pt>
                <c:pt idx="4">
                  <c:v>56.01</c:v>
                </c:pt>
              </c:numCache>
            </c:numRef>
          </c:val>
          <c:smooth val="0"/>
          <c:extLst>
            <c:ext xmlns:c16="http://schemas.microsoft.com/office/drawing/2014/chart" uri="{C3380CC4-5D6E-409C-BE32-E72D297353CC}">
              <c16:uniqueId val="{00000001-E103-4ADD-9B7D-9EFC1CA6C8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97.88</c:v>
                </c:pt>
                <c:pt idx="2">
                  <c:v>97.99</c:v>
                </c:pt>
                <c:pt idx="3">
                  <c:v>97.75</c:v>
                </c:pt>
                <c:pt idx="4">
                  <c:v>97.46</c:v>
                </c:pt>
              </c:numCache>
            </c:numRef>
          </c:val>
          <c:extLst>
            <c:ext xmlns:c16="http://schemas.microsoft.com/office/drawing/2014/chart" uri="{C3380CC4-5D6E-409C-BE32-E72D297353CC}">
              <c16:uniqueId val="{00000000-10A6-4CF4-B3F6-310A0BCBBB4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84.07</c:v>
                </c:pt>
                <c:pt idx="2">
                  <c:v>84.32</c:v>
                </c:pt>
                <c:pt idx="3">
                  <c:v>89.51</c:v>
                </c:pt>
                <c:pt idx="4">
                  <c:v>89.77</c:v>
                </c:pt>
              </c:numCache>
            </c:numRef>
          </c:val>
          <c:smooth val="0"/>
          <c:extLst>
            <c:ext xmlns:c16="http://schemas.microsoft.com/office/drawing/2014/chart" uri="{C3380CC4-5D6E-409C-BE32-E72D297353CC}">
              <c16:uniqueId val="{00000001-10A6-4CF4-B3F6-310A0BCBBB4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122.39</c:v>
                </c:pt>
                <c:pt idx="2">
                  <c:v>128.37</c:v>
                </c:pt>
                <c:pt idx="3">
                  <c:v>125.31</c:v>
                </c:pt>
                <c:pt idx="4">
                  <c:v>128.05000000000001</c:v>
                </c:pt>
              </c:numCache>
            </c:numRef>
          </c:val>
          <c:extLst>
            <c:ext xmlns:c16="http://schemas.microsoft.com/office/drawing/2014/chart" uri="{C3380CC4-5D6E-409C-BE32-E72D297353CC}">
              <c16:uniqueId val="{00000000-F9C0-477D-944A-F5AFB5BD20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97.53</c:v>
                </c:pt>
                <c:pt idx="2">
                  <c:v>99.64</c:v>
                </c:pt>
                <c:pt idx="3">
                  <c:v>97.34</c:v>
                </c:pt>
                <c:pt idx="4">
                  <c:v>100.99</c:v>
                </c:pt>
              </c:numCache>
            </c:numRef>
          </c:val>
          <c:smooth val="0"/>
          <c:extLst>
            <c:ext xmlns:c16="http://schemas.microsoft.com/office/drawing/2014/chart" uri="{C3380CC4-5D6E-409C-BE32-E72D297353CC}">
              <c16:uniqueId val="{00000001-F9C0-477D-944A-F5AFB5BD20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4.3899999999999997</c:v>
                </c:pt>
                <c:pt idx="2">
                  <c:v>8.1199999999999992</c:v>
                </c:pt>
                <c:pt idx="3">
                  <c:v>11.82</c:v>
                </c:pt>
                <c:pt idx="4">
                  <c:v>15.54</c:v>
                </c:pt>
              </c:numCache>
            </c:numRef>
          </c:val>
          <c:extLst>
            <c:ext xmlns:c16="http://schemas.microsoft.com/office/drawing/2014/chart" uri="{C3380CC4-5D6E-409C-BE32-E72D297353CC}">
              <c16:uniqueId val="{00000000-D6FB-405B-8662-1F3922EE03A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20.68</c:v>
                </c:pt>
                <c:pt idx="2">
                  <c:v>22.41</c:v>
                </c:pt>
                <c:pt idx="3">
                  <c:v>21.33</c:v>
                </c:pt>
                <c:pt idx="4">
                  <c:v>22.69</c:v>
                </c:pt>
              </c:numCache>
            </c:numRef>
          </c:val>
          <c:smooth val="0"/>
          <c:extLst>
            <c:ext xmlns:c16="http://schemas.microsoft.com/office/drawing/2014/chart" uri="{C3380CC4-5D6E-409C-BE32-E72D297353CC}">
              <c16:uniqueId val="{00000001-D6FB-405B-8662-1F3922EE03A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D28-49D2-8E99-ECA3CB1EC45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0.08</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D28-49D2-8E99-ECA3CB1EC45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1C2-40F2-B4A6-28CBB3CDD2E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223.09</c:v>
                </c:pt>
                <c:pt idx="2">
                  <c:v>214.61</c:v>
                </c:pt>
                <c:pt idx="3">
                  <c:v>148.37</c:v>
                </c:pt>
                <c:pt idx="4">
                  <c:v>149.02000000000001</c:v>
                </c:pt>
              </c:numCache>
            </c:numRef>
          </c:val>
          <c:smooth val="0"/>
          <c:extLst>
            <c:ext xmlns:c16="http://schemas.microsoft.com/office/drawing/2014/chart" uri="{C3380CC4-5D6E-409C-BE32-E72D297353CC}">
              <c16:uniqueId val="{00000001-F1C2-40F2-B4A6-28CBB3CDD2E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21.84</c:v>
                </c:pt>
                <c:pt idx="2">
                  <c:v>36.26</c:v>
                </c:pt>
                <c:pt idx="3">
                  <c:v>40.69</c:v>
                </c:pt>
                <c:pt idx="4">
                  <c:v>47.13</c:v>
                </c:pt>
              </c:numCache>
            </c:numRef>
          </c:val>
          <c:extLst>
            <c:ext xmlns:c16="http://schemas.microsoft.com/office/drawing/2014/chart" uri="{C3380CC4-5D6E-409C-BE32-E72D297353CC}">
              <c16:uniqueId val="{00000000-250F-4310-ADEE-0FF09D243F0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33.03</c:v>
                </c:pt>
                <c:pt idx="2">
                  <c:v>29.45</c:v>
                </c:pt>
                <c:pt idx="3">
                  <c:v>40.78</c:v>
                </c:pt>
                <c:pt idx="4">
                  <c:v>38.119999999999997</c:v>
                </c:pt>
              </c:numCache>
            </c:numRef>
          </c:val>
          <c:smooth val="0"/>
          <c:extLst>
            <c:ext xmlns:c16="http://schemas.microsoft.com/office/drawing/2014/chart" uri="{C3380CC4-5D6E-409C-BE32-E72D297353CC}">
              <c16:uniqueId val="{00000001-250F-4310-ADEE-0FF09D243F0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2980.14</c:v>
                </c:pt>
                <c:pt idx="2">
                  <c:v>2714.77</c:v>
                </c:pt>
                <c:pt idx="3">
                  <c:v>2263.16</c:v>
                </c:pt>
                <c:pt idx="4">
                  <c:v>2115.65</c:v>
                </c:pt>
              </c:numCache>
            </c:numRef>
          </c:val>
          <c:extLst>
            <c:ext xmlns:c16="http://schemas.microsoft.com/office/drawing/2014/chart" uri="{C3380CC4-5D6E-409C-BE32-E72D297353CC}">
              <c16:uniqueId val="{00000000-9B38-492A-B310-94ECFDBB16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1044.8</c:v>
                </c:pt>
                <c:pt idx="2">
                  <c:v>1081.8</c:v>
                </c:pt>
                <c:pt idx="3">
                  <c:v>685.34</c:v>
                </c:pt>
                <c:pt idx="4">
                  <c:v>684.74</c:v>
                </c:pt>
              </c:numCache>
            </c:numRef>
          </c:val>
          <c:smooth val="0"/>
          <c:extLst>
            <c:ext xmlns:c16="http://schemas.microsoft.com/office/drawing/2014/chart" uri="{C3380CC4-5D6E-409C-BE32-E72D297353CC}">
              <c16:uniqueId val="{00000001-9B38-492A-B310-94ECFDBB16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49.02</c:v>
                </c:pt>
                <c:pt idx="2">
                  <c:v>58.78</c:v>
                </c:pt>
                <c:pt idx="3">
                  <c:v>62.9</c:v>
                </c:pt>
                <c:pt idx="4">
                  <c:v>62.93</c:v>
                </c:pt>
              </c:numCache>
            </c:numRef>
          </c:val>
          <c:extLst>
            <c:ext xmlns:c16="http://schemas.microsoft.com/office/drawing/2014/chart" uri="{C3380CC4-5D6E-409C-BE32-E72D297353CC}">
              <c16:uniqueId val="{00000000-7692-4302-A4A0-11E5283DC1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50.82</c:v>
                </c:pt>
                <c:pt idx="2">
                  <c:v>52.19</c:v>
                </c:pt>
                <c:pt idx="3">
                  <c:v>59.83</c:v>
                </c:pt>
                <c:pt idx="4">
                  <c:v>65.33</c:v>
                </c:pt>
              </c:numCache>
            </c:numRef>
          </c:val>
          <c:smooth val="0"/>
          <c:extLst>
            <c:ext xmlns:c16="http://schemas.microsoft.com/office/drawing/2014/chart" uri="{C3380CC4-5D6E-409C-BE32-E72D297353CC}">
              <c16:uniqueId val="{00000001-7692-4302-A4A0-11E5283DC1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230.48</c:v>
                </c:pt>
                <c:pt idx="2">
                  <c:v>191.47</c:v>
                </c:pt>
                <c:pt idx="3">
                  <c:v>179.51</c:v>
                </c:pt>
                <c:pt idx="4">
                  <c:v>180.01</c:v>
                </c:pt>
              </c:numCache>
            </c:numRef>
          </c:val>
          <c:extLst>
            <c:ext xmlns:c16="http://schemas.microsoft.com/office/drawing/2014/chart" uri="{C3380CC4-5D6E-409C-BE32-E72D297353CC}">
              <c16:uniqueId val="{00000000-8086-4A87-B14C-662C41FE486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300.52</c:v>
                </c:pt>
                <c:pt idx="2">
                  <c:v>296.14</c:v>
                </c:pt>
                <c:pt idx="3">
                  <c:v>246.66</c:v>
                </c:pt>
                <c:pt idx="4">
                  <c:v>227.43</c:v>
                </c:pt>
              </c:numCache>
            </c:numRef>
          </c:val>
          <c:smooth val="0"/>
          <c:extLst>
            <c:ext xmlns:c16="http://schemas.microsoft.com/office/drawing/2014/chart" uri="{C3380CC4-5D6E-409C-BE32-E72D297353CC}">
              <c16:uniqueId val="{00000001-8086-4A87-B14C-662C41FE486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【24.07】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石川県　かほく市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F1</v>
      </c>
      <c r="X8" s="48"/>
      <c r="Y8" s="48"/>
      <c r="Z8" s="48"/>
      <c r="AA8" s="48"/>
      <c r="AB8" s="48"/>
      <c r="AC8" s="48"/>
      <c r="AD8" s="49" t="str">
        <f>データ!$M$6</f>
        <v>非設置</v>
      </c>
      <c r="AE8" s="49"/>
      <c r="AF8" s="49"/>
      <c r="AG8" s="49"/>
      <c r="AH8" s="49"/>
      <c r="AI8" s="49"/>
      <c r="AJ8" s="49"/>
      <c r="AK8" s="3"/>
      <c r="AL8" s="50">
        <f>データ!S6</f>
        <v>35184</v>
      </c>
      <c r="AM8" s="50"/>
      <c r="AN8" s="50"/>
      <c r="AO8" s="50"/>
      <c r="AP8" s="50"/>
      <c r="AQ8" s="50"/>
      <c r="AR8" s="50"/>
      <c r="AS8" s="50"/>
      <c r="AT8" s="45">
        <f>データ!T6</f>
        <v>64.44</v>
      </c>
      <c r="AU8" s="45"/>
      <c r="AV8" s="45"/>
      <c r="AW8" s="45"/>
      <c r="AX8" s="45"/>
      <c r="AY8" s="45"/>
      <c r="AZ8" s="45"/>
      <c r="BA8" s="45"/>
      <c r="BB8" s="45">
        <f>データ!U6</f>
        <v>546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16.100000000000001</v>
      </c>
      <c r="J10" s="45"/>
      <c r="K10" s="45"/>
      <c r="L10" s="45"/>
      <c r="M10" s="45"/>
      <c r="N10" s="45"/>
      <c r="O10" s="45"/>
      <c r="P10" s="45">
        <f>データ!P6</f>
        <v>13.34</v>
      </c>
      <c r="Q10" s="45"/>
      <c r="R10" s="45"/>
      <c r="S10" s="45"/>
      <c r="T10" s="45"/>
      <c r="U10" s="45"/>
      <c r="V10" s="45"/>
      <c r="W10" s="45">
        <f>データ!Q6</f>
        <v>91.12</v>
      </c>
      <c r="X10" s="45"/>
      <c r="Y10" s="45"/>
      <c r="Z10" s="45"/>
      <c r="AA10" s="45"/>
      <c r="AB10" s="45"/>
      <c r="AC10" s="45"/>
      <c r="AD10" s="50">
        <f>データ!R6</f>
        <v>2397</v>
      </c>
      <c r="AE10" s="50"/>
      <c r="AF10" s="50"/>
      <c r="AG10" s="50"/>
      <c r="AH10" s="50"/>
      <c r="AI10" s="50"/>
      <c r="AJ10" s="50"/>
      <c r="AK10" s="2"/>
      <c r="AL10" s="50">
        <f>データ!V6</f>
        <v>4694</v>
      </c>
      <c r="AM10" s="50"/>
      <c r="AN10" s="50"/>
      <c r="AO10" s="50"/>
      <c r="AP10" s="50"/>
      <c r="AQ10" s="50"/>
      <c r="AR10" s="50"/>
      <c r="AS10" s="50"/>
      <c r="AT10" s="45">
        <f>データ!W6</f>
        <v>1.75</v>
      </c>
      <c r="AU10" s="45"/>
      <c r="AV10" s="45"/>
      <c r="AW10" s="45"/>
      <c r="AX10" s="45"/>
      <c r="AY10" s="45"/>
      <c r="AZ10" s="45"/>
      <c r="BA10" s="45"/>
      <c r="BB10" s="45">
        <f>データ!X6</f>
        <v>2682.29</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【100.96】</v>
      </c>
      <c r="F86" s="26" t="str">
        <f>データ!AT6</f>
        <v>【198.51】</v>
      </c>
      <c r="G86" s="26" t="str">
        <f>データ!BE6</f>
        <v>【32.86】</v>
      </c>
      <c r="H86" s="26" t="str">
        <f>データ!BP6</f>
        <v>【814.89】</v>
      </c>
      <c r="I86" s="26" t="str">
        <f>データ!CA6</f>
        <v>【60.64】</v>
      </c>
      <c r="J86" s="26" t="str">
        <f>データ!CL6</f>
        <v>【255.52】</v>
      </c>
      <c r="K86" s="26" t="str">
        <f>データ!CW6</f>
        <v>【52.49】</v>
      </c>
      <c r="L86" s="26" t="str">
        <f>データ!DH6</f>
        <v>【85.49】</v>
      </c>
      <c r="M86" s="26" t="str">
        <f>データ!DS6</f>
        <v>【24.07】</v>
      </c>
      <c r="N86" s="26" t="str">
        <f>データ!ED6</f>
        <v>【0.00】</v>
      </c>
      <c r="O86" s="26" t="str">
        <f>データ!EO6</f>
        <v>【0.11】</v>
      </c>
    </row>
  </sheetData>
  <sheetProtection algorithmName="SHA-512" hashValue="g6OrcpM5mgxGnsEY01qv3yWkuYhlXfjNy1pOPlP9i89Lh0BI70owqssGKQbtwkJqImtCMHMqdinObqvxOTJIPg==" saltValue="iCFWcU0t5FhKxcuebpJnI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172090</v>
      </c>
      <c r="D6" s="33">
        <f t="shared" si="3"/>
        <v>46</v>
      </c>
      <c r="E6" s="33">
        <f t="shared" si="3"/>
        <v>17</v>
      </c>
      <c r="F6" s="33">
        <f t="shared" si="3"/>
        <v>5</v>
      </c>
      <c r="G6" s="33">
        <f t="shared" si="3"/>
        <v>0</v>
      </c>
      <c r="H6" s="33" t="str">
        <f t="shared" si="3"/>
        <v>石川県　かほく市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16.100000000000001</v>
      </c>
      <c r="P6" s="34">
        <f t="shared" si="3"/>
        <v>13.34</v>
      </c>
      <c r="Q6" s="34">
        <f t="shared" si="3"/>
        <v>91.12</v>
      </c>
      <c r="R6" s="34">
        <f t="shared" si="3"/>
        <v>2397</v>
      </c>
      <c r="S6" s="34">
        <f t="shared" si="3"/>
        <v>35184</v>
      </c>
      <c r="T6" s="34">
        <f t="shared" si="3"/>
        <v>64.44</v>
      </c>
      <c r="U6" s="34">
        <f t="shared" si="3"/>
        <v>546</v>
      </c>
      <c r="V6" s="34">
        <f t="shared" si="3"/>
        <v>4694</v>
      </c>
      <c r="W6" s="34">
        <f t="shared" si="3"/>
        <v>1.75</v>
      </c>
      <c r="X6" s="34">
        <f t="shared" si="3"/>
        <v>2682.29</v>
      </c>
      <c r="Y6" s="35" t="str">
        <f>IF(Y7="",NA(),Y7)</f>
        <v>-</v>
      </c>
      <c r="Z6" s="35">
        <f t="shared" ref="Z6:AH6" si="4">IF(Z7="",NA(),Z7)</f>
        <v>122.39</v>
      </c>
      <c r="AA6" s="35">
        <f t="shared" si="4"/>
        <v>128.37</v>
      </c>
      <c r="AB6" s="35">
        <f t="shared" si="4"/>
        <v>125.31</v>
      </c>
      <c r="AC6" s="35">
        <f t="shared" si="4"/>
        <v>128.05000000000001</v>
      </c>
      <c r="AD6" s="35" t="str">
        <f t="shared" si="4"/>
        <v>-</v>
      </c>
      <c r="AE6" s="35">
        <f t="shared" si="4"/>
        <v>97.53</v>
      </c>
      <c r="AF6" s="35">
        <f t="shared" si="4"/>
        <v>99.64</v>
      </c>
      <c r="AG6" s="35">
        <f t="shared" si="4"/>
        <v>97.34</v>
      </c>
      <c r="AH6" s="35">
        <f t="shared" si="4"/>
        <v>100.99</v>
      </c>
      <c r="AI6" s="34" t="str">
        <f>IF(AI7="","",IF(AI7="-","【-】","【"&amp;SUBSTITUTE(TEXT(AI7,"#,##0.00"),"-","△")&amp;"】"))</f>
        <v>【100.96】</v>
      </c>
      <c r="AJ6" s="35" t="str">
        <f>IF(AJ7="",NA(),AJ7)</f>
        <v>-</v>
      </c>
      <c r="AK6" s="34">
        <f t="shared" ref="AK6:AS6" si="5">IF(AK7="",NA(),AK7)</f>
        <v>0</v>
      </c>
      <c r="AL6" s="34">
        <f t="shared" si="5"/>
        <v>0</v>
      </c>
      <c r="AM6" s="34">
        <f t="shared" si="5"/>
        <v>0</v>
      </c>
      <c r="AN6" s="34">
        <f t="shared" si="5"/>
        <v>0</v>
      </c>
      <c r="AO6" s="35" t="str">
        <f t="shared" si="5"/>
        <v>-</v>
      </c>
      <c r="AP6" s="35">
        <f t="shared" si="5"/>
        <v>223.09</v>
      </c>
      <c r="AQ6" s="35">
        <f t="shared" si="5"/>
        <v>214.61</v>
      </c>
      <c r="AR6" s="35">
        <f t="shared" si="5"/>
        <v>148.37</v>
      </c>
      <c r="AS6" s="35">
        <f t="shared" si="5"/>
        <v>149.02000000000001</v>
      </c>
      <c r="AT6" s="34" t="str">
        <f>IF(AT7="","",IF(AT7="-","【-】","【"&amp;SUBSTITUTE(TEXT(AT7,"#,##0.00"),"-","△")&amp;"】"))</f>
        <v>【198.51】</v>
      </c>
      <c r="AU6" s="35" t="str">
        <f>IF(AU7="",NA(),AU7)</f>
        <v>-</v>
      </c>
      <c r="AV6" s="35">
        <f t="shared" ref="AV6:BD6" si="6">IF(AV7="",NA(),AV7)</f>
        <v>21.84</v>
      </c>
      <c r="AW6" s="35">
        <f t="shared" si="6"/>
        <v>36.26</v>
      </c>
      <c r="AX6" s="35">
        <f t="shared" si="6"/>
        <v>40.69</v>
      </c>
      <c r="AY6" s="35">
        <f t="shared" si="6"/>
        <v>47.13</v>
      </c>
      <c r="AZ6" s="35" t="str">
        <f t="shared" si="6"/>
        <v>-</v>
      </c>
      <c r="BA6" s="35">
        <f t="shared" si="6"/>
        <v>33.03</v>
      </c>
      <c r="BB6" s="35">
        <f t="shared" si="6"/>
        <v>29.45</v>
      </c>
      <c r="BC6" s="35">
        <f t="shared" si="6"/>
        <v>40.78</v>
      </c>
      <c r="BD6" s="35">
        <f t="shared" si="6"/>
        <v>38.119999999999997</v>
      </c>
      <c r="BE6" s="34" t="str">
        <f>IF(BE7="","",IF(BE7="-","【-】","【"&amp;SUBSTITUTE(TEXT(BE7,"#,##0.00"),"-","△")&amp;"】"))</f>
        <v>【32.86】</v>
      </c>
      <c r="BF6" s="35" t="str">
        <f>IF(BF7="",NA(),BF7)</f>
        <v>-</v>
      </c>
      <c r="BG6" s="35">
        <f t="shared" ref="BG6:BO6" si="7">IF(BG7="",NA(),BG7)</f>
        <v>2980.14</v>
      </c>
      <c r="BH6" s="35">
        <f t="shared" si="7"/>
        <v>2714.77</v>
      </c>
      <c r="BI6" s="35">
        <f t="shared" si="7"/>
        <v>2263.16</v>
      </c>
      <c r="BJ6" s="35">
        <f t="shared" si="7"/>
        <v>2115.65</v>
      </c>
      <c r="BK6" s="35" t="str">
        <f t="shared" si="7"/>
        <v>-</v>
      </c>
      <c r="BL6" s="35">
        <f t="shared" si="7"/>
        <v>1044.8</v>
      </c>
      <c r="BM6" s="35">
        <f t="shared" si="7"/>
        <v>1081.8</v>
      </c>
      <c r="BN6" s="35">
        <f t="shared" si="7"/>
        <v>685.34</v>
      </c>
      <c r="BO6" s="35">
        <f t="shared" si="7"/>
        <v>684.74</v>
      </c>
      <c r="BP6" s="34" t="str">
        <f>IF(BP7="","",IF(BP7="-","【-】","【"&amp;SUBSTITUTE(TEXT(BP7,"#,##0.00"),"-","△")&amp;"】"))</f>
        <v>【814.89】</v>
      </c>
      <c r="BQ6" s="35" t="str">
        <f>IF(BQ7="",NA(),BQ7)</f>
        <v>-</v>
      </c>
      <c r="BR6" s="35">
        <f t="shared" ref="BR6:BZ6" si="8">IF(BR7="",NA(),BR7)</f>
        <v>49.02</v>
      </c>
      <c r="BS6" s="35">
        <f t="shared" si="8"/>
        <v>58.78</v>
      </c>
      <c r="BT6" s="35">
        <f t="shared" si="8"/>
        <v>62.9</v>
      </c>
      <c r="BU6" s="35">
        <f t="shared" si="8"/>
        <v>62.93</v>
      </c>
      <c r="BV6" s="35" t="str">
        <f t="shared" si="8"/>
        <v>-</v>
      </c>
      <c r="BW6" s="35">
        <f t="shared" si="8"/>
        <v>50.82</v>
      </c>
      <c r="BX6" s="35">
        <f t="shared" si="8"/>
        <v>52.19</v>
      </c>
      <c r="BY6" s="35">
        <f t="shared" si="8"/>
        <v>59.83</v>
      </c>
      <c r="BZ6" s="35">
        <f t="shared" si="8"/>
        <v>65.33</v>
      </c>
      <c r="CA6" s="34" t="str">
        <f>IF(CA7="","",IF(CA7="-","【-】","【"&amp;SUBSTITUTE(TEXT(CA7,"#,##0.00"),"-","△")&amp;"】"))</f>
        <v>【60.64】</v>
      </c>
      <c r="CB6" s="35" t="str">
        <f>IF(CB7="",NA(),CB7)</f>
        <v>-</v>
      </c>
      <c r="CC6" s="35">
        <f t="shared" ref="CC6:CK6" si="9">IF(CC7="",NA(),CC7)</f>
        <v>230.48</v>
      </c>
      <c r="CD6" s="35">
        <f t="shared" si="9"/>
        <v>191.47</v>
      </c>
      <c r="CE6" s="35">
        <f t="shared" si="9"/>
        <v>179.51</v>
      </c>
      <c r="CF6" s="35">
        <f t="shared" si="9"/>
        <v>180.01</v>
      </c>
      <c r="CG6" s="35" t="str">
        <f t="shared" si="9"/>
        <v>-</v>
      </c>
      <c r="CH6" s="35">
        <f t="shared" si="9"/>
        <v>300.52</v>
      </c>
      <c r="CI6" s="35">
        <f t="shared" si="9"/>
        <v>296.14</v>
      </c>
      <c r="CJ6" s="35">
        <f t="shared" si="9"/>
        <v>246.66</v>
      </c>
      <c r="CK6" s="35">
        <f t="shared" si="9"/>
        <v>227.43</v>
      </c>
      <c r="CL6" s="34" t="str">
        <f>IF(CL7="","",IF(CL7="-","【-】","【"&amp;SUBSTITUTE(TEXT(CL7,"#,##0.00"),"-","△")&amp;"】"))</f>
        <v>【255.52】</v>
      </c>
      <c r="CM6" s="35" t="str">
        <f>IF(CM7="",NA(),CM7)</f>
        <v>-</v>
      </c>
      <c r="CN6" s="35">
        <f t="shared" ref="CN6:CV6" si="10">IF(CN7="",NA(),CN7)</f>
        <v>51.54</v>
      </c>
      <c r="CO6" s="35">
        <f t="shared" si="10"/>
        <v>52.12</v>
      </c>
      <c r="CP6" s="35">
        <f t="shared" si="10"/>
        <v>51.35</v>
      </c>
      <c r="CQ6" s="35">
        <f t="shared" si="10"/>
        <v>52.12</v>
      </c>
      <c r="CR6" s="35" t="str">
        <f t="shared" si="10"/>
        <v>-</v>
      </c>
      <c r="CS6" s="35">
        <f t="shared" si="10"/>
        <v>53.24</v>
      </c>
      <c r="CT6" s="35">
        <f t="shared" si="10"/>
        <v>52.31</v>
      </c>
      <c r="CU6" s="35">
        <f t="shared" si="10"/>
        <v>56</v>
      </c>
      <c r="CV6" s="35">
        <f t="shared" si="10"/>
        <v>56.01</v>
      </c>
      <c r="CW6" s="34" t="str">
        <f>IF(CW7="","",IF(CW7="-","【-】","【"&amp;SUBSTITUTE(TEXT(CW7,"#,##0.00"),"-","△")&amp;"】"))</f>
        <v>【52.49】</v>
      </c>
      <c r="CX6" s="35" t="str">
        <f>IF(CX7="",NA(),CX7)</f>
        <v>-</v>
      </c>
      <c r="CY6" s="35">
        <f t="shared" ref="CY6:DG6" si="11">IF(CY7="",NA(),CY7)</f>
        <v>97.88</v>
      </c>
      <c r="CZ6" s="35">
        <f t="shared" si="11"/>
        <v>97.99</v>
      </c>
      <c r="DA6" s="35">
        <f t="shared" si="11"/>
        <v>97.75</v>
      </c>
      <c r="DB6" s="35">
        <f t="shared" si="11"/>
        <v>97.46</v>
      </c>
      <c r="DC6" s="35" t="str">
        <f t="shared" si="11"/>
        <v>-</v>
      </c>
      <c r="DD6" s="35">
        <f t="shared" si="11"/>
        <v>84.07</v>
      </c>
      <c r="DE6" s="35">
        <f t="shared" si="11"/>
        <v>84.32</v>
      </c>
      <c r="DF6" s="35">
        <f t="shared" si="11"/>
        <v>89.51</v>
      </c>
      <c r="DG6" s="35">
        <f t="shared" si="11"/>
        <v>89.77</v>
      </c>
      <c r="DH6" s="34" t="str">
        <f>IF(DH7="","",IF(DH7="-","【-】","【"&amp;SUBSTITUTE(TEXT(DH7,"#,##0.00"),"-","△")&amp;"】"))</f>
        <v>【85.49】</v>
      </c>
      <c r="DI6" s="35" t="str">
        <f>IF(DI7="",NA(),DI7)</f>
        <v>-</v>
      </c>
      <c r="DJ6" s="35">
        <f t="shared" ref="DJ6:DR6" si="12">IF(DJ7="",NA(),DJ7)</f>
        <v>4.3899999999999997</v>
      </c>
      <c r="DK6" s="35">
        <f t="shared" si="12"/>
        <v>8.1199999999999992</v>
      </c>
      <c r="DL6" s="35">
        <f t="shared" si="12"/>
        <v>11.82</v>
      </c>
      <c r="DM6" s="35">
        <f t="shared" si="12"/>
        <v>15.54</v>
      </c>
      <c r="DN6" s="35" t="str">
        <f t="shared" si="12"/>
        <v>-</v>
      </c>
      <c r="DO6" s="35">
        <f t="shared" si="12"/>
        <v>20.68</v>
      </c>
      <c r="DP6" s="35">
        <f t="shared" si="12"/>
        <v>22.41</v>
      </c>
      <c r="DQ6" s="35">
        <f t="shared" si="12"/>
        <v>21.33</v>
      </c>
      <c r="DR6" s="35">
        <f t="shared" si="12"/>
        <v>22.69</v>
      </c>
      <c r="DS6" s="34" t="str">
        <f>IF(DS7="","",IF(DS7="-","【-】","【"&amp;SUBSTITUTE(TEXT(DS7,"#,##0.00"),"-","△")&amp;"】"))</f>
        <v>【24.07】</v>
      </c>
      <c r="DT6" s="35" t="str">
        <f>IF(DT7="",NA(),DT7)</f>
        <v>-</v>
      </c>
      <c r="DU6" s="34">
        <f t="shared" ref="DU6:EC6" si="13">IF(DU7="",NA(),DU7)</f>
        <v>0</v>
      </c>
      <c r="DV6" s="34">
        <f t="shared" si="13"/>
        <v>0</v>
      </c>
      <c r="DW6" s="34">
        <f t="shared" si="13"/>
        <v>0</v>
      </c>
      <c r="DX6" s="34">
        <f t="shared" si="13"/>
        <v>0</v>
      </c>
      <c r="DY6" s="35" t="str">
        <f t="shared" si="13"/>
        <v>-</v>
      </c>
      <c r="DZ6" s="35">
        <f t="shared" si="13"/>
        <v>0.08</v>
      </c>
      <c r="EA6" s="34">
        <f t="shared" si="13"/>
        <v>0</v>
      </c>
      <c r="EB6" s="34">
        <f t="shared" si="13"/>
        <v>0</v>
      </c>
      <c r="EC6" s="34">
        <f t="shared" si="13"/>
        <v>0</v>
      </c>
      <c r="ED6" s="34" t="str">
        <f>IF(ED7="","",IF(ED7="-","【-】","【"&amp;SUBSTITUTE(TEXT(ED7,"#,##0.00"),"-","△")&amp;"】"))</f>
        <v>【0.00】</v>
      </c>
      <c r="EE6" s="35" t="str">
        <f>IF(EE7="",NA(),EE7)</f>
        <v>-</v>
      </c>
      <c r="EF6" s="35">
        <f t="shared" ref="EF6:EN6" si="14">IF(EF7="",NA(),EF7)</f>
        <v>0.49</v>
      </c>
      <c r="EG6" s="34">
        <f t="shared" si="14"/>
        <v>0</v>
      </c>
      <c r="EH6" s="34">
        <f t="shared" si="14"/>
        <v>0</v>
      </c>
      <c r="EI6" s="34">
        <f t="shared" si="14"/>
        <v>0</v>
      </c>
      <c r="EJ6" s="35" t="str">
        <f t="shared" si="14"/>
        <v>-</v>
      </c>
      <c r="EK6" s="35">
        <f t="shared" si="14"/>
        <v>0.02</v>
      </c>
      <c r="EL6" s="35">
        <f t="shared" si="14"/>
        <v>0.01</v>
      </c>
      <c r="EM6" s="35">
        <f t="shared" si="14"/>
        <v>0.05</v>
      </c>
      <c r="EN6" s="35">
        <f t="shared" si="14"/>
        <v>0.44</v>
      </c>
      <c r="EO6" s="34" t="str">
        <f>IF(EO7="","",IF(EO7="-","【-】","【"&amp;SUBSTITUTE(TEXT(EO7,"#,##0.00"),"-","△")&amp;"】"))</f>
        <v>【0.11】</v>
      </c>
    </row>
    <row r="7" spans="1:148" s="36" customFormat="1" x14ac:dyDescent="0.15">
      <c r="A7" s="28"/>
      <c r="B7" s="37">
        <v>2017</v>
      </c>
      <c r="C7" s="37">
        <v>172090</v>
      </c>
      <c r="D7" s="37">
        <v>46</v>
      </c>
      <c r="E7" s="37">
        <v>17</v>
      </c>
      <c r="F7" s="37">
        <v>5</v>
      </c>
      <c r="G7" s="37">
        <v>0</v>
      </c>
      <c r="H7" s="37" t="s">
        <v>108</v>
      </c>
      <c r="I7" s="37" t="s">
        <v>109</v>
      </c>
      <c r="J7" s="37" t="s">
        <v>110</v>
      </c>
      <c r="K7" s="37" t="s">
        <v>111</v>
      </c>
      <c r="L7" s="37" t="s">
        <v>112</v>
      </c>
      <c r="M7" s="37" t="s">
        <v>113</v>
      </c>
      <c r="N7" s="38" t="s">
        <v>114</v>
      </c>
      <c r="O7" s="38">
        <v>16.100000000000001</v>
      </c>
      <c r="P7" s="38">
        <v>13.34</v>
      </c>
      <c r="Q7" s="38">
        <v>91.12</v>
      </c>
      <c r="R7" s="38">
        <v>2397</v>
      </c>
      <c r="S7" s="38">
        <v>35184</v>
      </c>
      <c r="T7" s="38">
        <v>64.44</v>
      </c>
      <c r="U7" s="38">
        <v>546</v>
      </c>
      <c r="V7" s="38">
        <v>4694</v>
      </c>
      <c r="W7" s="38">
        <v>1.75</v>
      </c>
      <c r="X7" s="38">
        <v>2682.29</v>
      </c>
      <c r="Y7" s="38" t="s">
        <v>114</v>
      </c>
      <c r="Z7" s="38">
        <v>122.39</v>
      </c>
      <c r="AA7" s="38">
        <v>128.37</v>
      </c>
      <c r="AB7" s="38">
        <v>125.31</v>
      </c>
      <c r="AC7" s="38">
        <v>128.05000000000001</v>
      </c>
      <c r="AD7" s="38" t="s">
        <v>114</v>
      </c>
      <c r="AE7" s="38">
        <v>97.53</v>
      </c>
      <c r="AF7" s="38">
        <v>99.64</v>
      </c>
      <c r="AG7" s="38">
        <v>97.34</v>
      </c>
      <c r="AH7" s="38">
        <v>100.99</v>
      </c>
      <c r="AI7" s="38">
        <v>100.96</v>
      </c>
      <c r="AJ7" s="38" t="s">
        <v>114</v>
      </c>
      <c r="AK7" s="38">
        <v>0</v>
      </c>
      <c r="AL7" s="38">
        <v>0</v>
      </c>
      <c r="AM7" s="38">
        <v>0</v>
      </c>
      <c r="AN7" s="38">
        <v>0</v>
      </c>
      <c r="AO7" s="38" t="s">
        <v>114</v>
      </c>
      <c r="AP7" s="38">
        <v>223.09</v>
      </c>
      <c r="AQ7" s="38">
        <v>214.61</v>
      </c>
      <c r="AR7" s="38">
        <v>148.37</v>
      </c>
      <c r="AS7" s="38">
        <v>149.02000000000001</v>
      </c>
      <c r="AT7" s="38">
        <v>198.51</v>
      </c>
      <c r="AU7" s="38" t="s">
        <v>114</v>
      </c>
      <c r="AV7" s="38">
        <v>21.84</v>
      </c>
      <c r="AW7" s="38">
        <v>36.26</v>
      </c>
      <c r="AX7" s="38">
        <v>40.69</v>
      </c>
      <c r="AY7" s="38">
        <v>47.13</v>
      </c>
      <c r="AZ7" s="38" t="s">
        <v>114</v>
      </c>
      <c r="BA7" s="38">
        <v>33.03</v>
      </c>
      <c r="BB7" s="38">
        <v>29.45</v>
      </c>
      <c r="BC7" s="38">
        <v>40.78</v>
      </c>
      <c r="BD7" s="38">
        <v>38.119999999999997</v>
      </c>
      <c r="BE7" s="38">
        <v>32.86</v>
      </c>
      <c r="BF7" s="38" t="s">
        <v>114</v>
      </c>
      <c r="BG7" s="38">
        <v>2980.14</v>
      </c>
      <c r="BH7" s="38">
        <v>2714.77</v>
      </c>
      <c r="BI7" s="38">
        <v>2263.16</v>
      </c>
      <c r="BJ7" s="38">
        <v>2115.65</v>
      </c>
      <c r="BK7" s="38" t="s">
        <v>114</v>
      </c>
      <c r="BL7" s="38">
        <v>1044.8</v>
      </c>
      <c r="BM7" s="38">
        <v>1081.8</v>
      </c>
      <c r="BN7" s="38">
        <v>685.34</v>
      </c>
      <c r="BO7" s="38">
        <v>684.74</v>
      </c>
      <c r="BP7" s="38">
        <v>814.89</v>
      </c>
      <c r="BQ7" s="38" t="s">
        <v>114</v>
      </c>
      <c r="BR7" s="38">
        <v>49.02</v>
      </c>
      <c r="BS7" s="38">
        <v>58.78</v>
      </c>
      <c r="BT7" s="38">
        <v>62.9</v>
      </c>
      <c r="BU7" s="38">
        <v>62.93</v>
      </c>
      <c r="BV7" s="38" t="s">
        <v>114</v>
      </c>
      <c r="BW7" s="38">
        <v>50.82</v>
      </c>
      <c r="BX7" s="38">
        <v>52.19</v>
      </c>
      <c r="BY7" s="38">
        <v>59.83</v>
      </c>
      <c r="BZ7" s="38">
        <v>65.33</v>
      </c>
      <c r="CA7" s="38">
        <v>60.64</v>
      </c>
      <c r="CB7" s="38" t="s">
        <v>114</v>
      </c>
      <c r="CC7" s="38">
        <v>230.48</v>
      </c>
      <c r="CD7" s="38">
        <v>191.47</v>
      </c>
      <c r="CE7" s="38">
        <v>179.51</v>
      </c>
      <c r="CF7" s="38">
        <v>180.01</v>
      </c>
      <c r="CG7" s="38" t="s">
        <v>114</v>
      </c>
      <c r="CH7" s="38">
        <v>300.52</v>
      </c>
      <c r="CI7" s="38">
        <v>296.14</v>
      </c>
      <c r="CJ7" s="38">
        <v>246.66</v>
      </c>
      <c r="CK7" s="38">
        <v>227.43</v>
      </c>
      <c r="CL7" s="38">
        <v>255.52</v>
      </c>
      <c r="CM7" s="38" t="s">
        <v>114</v>
      </c>
      <c r="CN7" s="38">
        <v>51.54</v>
      </c>
      <c r="CO7" s="38">
        <v>52.12</v>
      </c>
      <c r="CP7" s="38">
        <v>51.35</v>
      </c>
      <c r="CQ7" s="38">
        <v>52.12</v>
      </c>
      <c r="CR7" s="38" t="s">
        <v>114</v>
      </c>
      <c r="CS7" s="38">
        <v>53.24</v>
      </c>
      <c r="CT7" s="38">
        <v>52.31</v>
      </c>
      <c r="CU7" s="38">
        <v>56</v>
      </c>
      <c r="CV7" s="38">
        <v>56.01</v>
      </c>
      <c r="CW7" s="38">
        <v>52.49</v>
      </c>
      <c r="CX7" s="38" t="s">
        <v>114</v>
      </c>
      <c r="CY7" s="38">
        <v>97.88</v>
      </c>
      <c r="CZ7" s="38">
        <v>97.99</v>
      </c>
      <c r="DA7" s="38">
        <v>97.75</v>
      </c>
      <c r="DB7" s="38">
        <v>97.46</v>
      </c>
      <c r="DC7" s="38" t="s">
        <v>114</v>
      </c>
      <c r="DD7" s="38">
        <v>84.07</v>
      </c>
      <c r="DE7" s="38">
        <v>84.32</v>
      </c>
      <c r="DF7" s="38">
        <v>89.51</v>
      </c>
      <c r="DG7" s="38">
        <v>89.77</v>
      </c>
      <c r="DH7" s="38">
        <v>85.49</v>
      </c>
      <c r="DI7" s="38" t="s">
        <v>114</v>
      </c>
      <c r="DJ7" s="38">
        <v>4.3899999999999997</v>
      </c>
      <c r="DK7" s="38">
        <v>8.1199999999999992</v>
      </c>
      <c r="DL7" s="38">
        <v>11.82</v>
      </c>
      <c r="DM7" s="38">
        <v>15.54</v>
      </c>
      <c r="DN7" s="38" t="s">
        <v>114</v>
      </c>
      <c r="DO7" s="38">
        <v>20.68</v>
      </c>
      <c r="DP7" s="38">
        <v>22.41</v>
      </c>
      <c r="DQ7" s="38">
        <v>21.33</v>
      </c>
      <c r="DR7" s="38">
        <v>22.69</v>
      </c>
      <c r="DS7" s="38">
        <v>24.07</v>
      </c>
      <c r="DT7" s="38" t="s">
        <v>114</v>
      </c>
      <c r="DU7" s="38">
        <v>0</v>
      </c>
      <c r="DV7" s="38">
        <v>0</v>
      </c>
      <c r="DW7" s="38">
        <v>0</v>
      </c>
      <c r="DX7" s="38">
        <v>0</v>
      </c>
      <c r="DY7" s="38" t="s">
        <v>114</v>
      </c>
      <c r="DZ7" s="38">
        <v>0.08</v>
      </c>
      <c r="EA7" s="38">
        <v>0</v>
      </c>
      <c r="EB7" s="38">
        <v>0</v>
      </c>
      <c r="EC7" s="38">
        <v>0</v>
      </c>
      <c r="ED7" s="38">
        <v>0</v>
      </c>
      <c r="EE7" s="38" t="s">
        <v>114</v>
      </c>
      <c r="EF7" s="38">
        <v>0.49</v>
      </c>
      <c r="EG7" s="38">
        <v>0</v>
      </c>
      <c r="EH7" s="38">
        <v>0</v>
      </c>
      <c r="EI7" s="38">
        <v>0</v>
      </c>
      <c r="EJ7" s="38" t="s">
        <v>114</v>
      </c>
      <c r="EK7" s="38">
        <v>0.02</v>
      </c>
      <c r="EL7" s="38">
        <v>0.01</v>
      </c>
      <c r="EM7" s="38">
        <v>0.05</v>
      </c>
      <c r="EN7" s="38">
        <v>0.44</v>
      </c>
      <c r="EO7" s="38">
        <v>0.11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2019-02-01T07:41:41Z</cp:lastPrinted>
  <dcterms:created xsi:type="dcterms:W3CDTF">2018-12-03T08:55:10Z</dcterms:created>
  <dcterms:modified xsi:type="dcterms:W3CDTF">2019-02-01T07:42:11Z</dcterms:modified>
  <cp:category/>
</cp:coreProperties>
</file>