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29経営比較分析表\"/>
    </mc:Choice>
  </mc:AlternateContent>
  <workbookProtection workbookAlgorithmName="SHA-512" workbookHashValue="wLMfmjSeOxsXT8M01VsXXyEb14bdAvEO49K8DBhONamK3hU+hVO9PmtKPkeWW6AWUicJo9+EaSIOvdo8aPFy8w==" workbookSaltValue="7wnk3n/j6CQnTGSh3mV/Dg==" workbookSpinCount="100000" lockStructure="1"/>
  <bookViews>
    <workbookView minimized="1"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<sst xmlns="http://schemas.openxmlformats.org/spreadsheetml/2006/main" count="235" uniqueCount="123">
  <si>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</si>
  <si>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</si>
  <si>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</si>
  <si>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</si>
  <si>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</si>
  <si>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</si>
  <si>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</si>
  <si>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</si>
  <si>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</si>
  <si>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</si>
  <si>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</si>
  <si>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</si>
  <si>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</si>
  <si>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</si>
  <si>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</si>
  <si>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</si>
  <si>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</si>
  <si>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</si>
  <si>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</si>
  <si>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</si>
  <si>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</si>
  <si>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</si>
  <si>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</si>
  <si>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</si>
  <si>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</si>
  <si>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</si>
  <si>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</si>
  <si>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</si>
  <si>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</si>
  <si>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</si>
  <si>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</si>
  <si>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</si>
  <si>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</si>
  <si>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</si>
  <si>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</si>
  <si>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</si>
  <si>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</si>
  <si>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</si>
  <si>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</si>
  <si>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</si>
  <si>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</si>
  <si>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</si>
  <si>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</si>
  <si>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</si>
  <si>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</si>
  <si>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</si>
  <si>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</si>
  <si>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</si>
  <si>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</si>
  <si>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</si>
  <si>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</si>
  <si>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</si>
  <si>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</si>
  <si>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</si>
  <si>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</si>
  <si>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</si>
  <si>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</si>
  <si>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</si>
  <si>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</si>
  <si>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</si>
  <si>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</si>
  <si>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</si>
  <si>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</si>
  <si>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</si>
  <si>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</si>
  <si>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</si>
  <si>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</si>
  <si>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</si>
  <si>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</si>
  <si>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</si>
  <si>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</si>
  <si>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</si>
  <si>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</si>
  <si>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</si>
  <si>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</si>
  <si>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</si>
  <si>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</si>
  <si>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</si>
  <si>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</si>
  <si>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</si>
  <si>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</si>
  <si>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</si>
  <si>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</si>
  <si>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</si>
  <si>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</si>
  <si>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</si>
  <si>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</si>
  <si>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</si>
  <si>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</si>
  <si>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</si>
  <si>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</si>
  <si>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</si>
  <si>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</si>
  <si>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</si>
  <si>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</si>
  <si>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</si>
  <si>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</si>
  <si>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</si>
  <si>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</si>
  <si>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</si>
  <si>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</si>
  <si>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</si>
  <si>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</si>
  <si>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</si>
  <si>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</si>
  <si>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</si>
  <si>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</si>
  <si>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</si>
  <si>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</si>
  <si>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</si>
  <si>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</si>
  <si>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</si>
  <si>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</si>
  <si>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</si>
  <si>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</si>
  <si>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</si>
  <si>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</si>
  <si>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</si>
  <si>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</si>
  <si>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</si>
  <si>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減価償却率は今のところ低く、管渠は比較的新しい状態ではあるが、早期にストックマネジメント計画を策定し、後年度における管渠更新投資の平準化に努める必要がある。           
              </t>
    <phoneticPr fontId="4"/>
  </si>
  <si>
    <t xml:space="preserve">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t>
    <phoneticPr fontId="4"/>
  </si>
  <si>
    <t>　一般会計の負担見直しの影響により、平成27年度に経常収支比率が大幅に悪化したが、平成29年度は黒字を示す100%を超えるに至った。一方、汚水処理原価は類似団体と比較して低い水準にあるが、経費回収率については100％を下回っている。
　類似団体との比較では、概ね経営の健全性が保たれているとも言えるが、人口減少により経営を取り巻く環境は年々厳しくなっていることから、より効率的な事業運営を行っていく必要がある。</t>
    <rPh sb="41" eb="43">
      <t>ヘイセイ</t>
    </rPh>
    <rPh sb="45" eb="47">
      <t>ネンド</t>
    </rPh>
    <rPh sb="66" eb="68">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</si>
</sst>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71-4A0B-8ABD-5E21BD696E9B}"/>
            </c:ext>
          </c:extLst>
        </c:ser>
        <c:dLbls>
          <c:showLegendKey val="0"/>
          <c:showVal val="0"/>
          <c:showCatName val="0"/>
          <c:showSerName val="0"/>
          <c:showPercent val="0"/>
          <c:showBubbleSize val="0"/>
        </c:dLbls>
        <c:gapWidth val="150"/>
        <c:axId val="392584048"/>
        <c:axId val="39259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0.15</c:v>
                </c:pt>
              </c:numCache>
            </c:numRef>
          </c:val>
          <c:smooth val="0"/>
          <c:extLst xmlns:c16r2="http://schemas.microsoft.com/office/drawing/2015/06/chart">
            <c:ext xmlns:c16="http://schemas.microsoft.com/office/drawing/2014/chart" uri="{C3380CC4-5D6E-409C-BE32-E72D297353CC}">
              <c16:uniqueId val="{00000001-9271-4A0B-8ABD-5E21BD696E9B}"/>
            </c:ext>
          </c:extLst>
        </c:ser>
        <c:dLbls>
          <c:showLegendKey val="0"/>
          <c:showVal val="0"/>
          <c:showCatName val="0"/>
          <c:showSerName val="0"/>
          <c:showPercent val="0"/>
          <c:showBubbleSize val="0"/>
        </c:dLbls>
        <c:marker val="1"/>
        <c:smooth val="0"/>
        <c:axId val="392584048"/>
        <c:axId val="392590320"/>
      </c:lineChart>
      <c:dateAx>
        <c:axId val="392584048"/>
        <c:scaling>
          <c:orientation val="minMax"/>
        </c:scaling>
        <c:delete val="1"/>
        <c:axPos val="b"/>
        <c:numFmt formatCode="ge" sourceLinked="1"/>
        <c:majorTickMark val="none"/>
        <c:minorTickMark val="none"/>
        <c:tickLblPos val="none"/>
        <c:crossAx val="392590320"/>
        <c:crosses val="autoZero"/>
        <c:auto val="1"/>
        <c:lblOffset val="100"/>
        <c:baseTimeUnit val="years"/>
      </c:dateAx>
      <c:valAx>
        <c:axId val="39259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8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44.71</c:v>
                </c:pt>
                <c:pt idx="1">
                  <c:v>53.31</c:v>
                </c:pt>
                <c:pt idx="2">
                  <c:v>49.91</c:v>
                </c:pt>
                <c:pt idx="3">
                  <c:v>49.24</c:v>
                </c:pt>
                <c:pt idx="4">
                  <c:v>43.98</c:v>
                </c:pt>
              </c:numCache>
            </c:numRef>
          </c:val>
          <c:extLst xmlns:c16r2="http://schemas.microsoft.com/office/drawing/2015/06/chart">
            <c:ext xmlns:c16="http://schemas.microsoft.com/office/drawing/2014/chart" uri="{C3380CC4-5D6E-409C-BE32-E72D297353CC}">
              <c16:uniqueId val="{00000000-F187-4F92-A804-BDF7BAD12A90}"/>
            </c:ext>
          </c:extLst>
        </c:ser>
        <c:dLbls>
          <c:showLegendKey val="0"/>
          <c:showVal val="0"/>
          <c:showCatName val="0"/>
          <c:showSerName val="0"/>
          <c:showPercent val="0"/>
          <c:showBubbleSize val="0"/>
        </c:dLbls>
        <c:gapWidth val="150"/>
        <c:axId val="399931704"/>
        <c:axId val="39993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42.38</c:v>
                </c:pt>
              </c:numCache>
            </c:numRef>
          </c:val>
          <c:smooth val="0"/>
          <c:extLst xmlns:c16r2="http://schemas.microsoft.com/office/drawing/2015/06/chart">
            <c:ext xmlns:c16="http://schemas.microsoft.com/office/drawing/2014/chart" uri="{C3380CC4-5D6E-409C-BE32-E72D297353CC}">
              <c16:uniqueId val="{00000001-F187-4F92-A804-BDF7BAD12A90}"/>
            </c:ext>
          </c:extLst>
        </c:ser>
        <c:dLbls>
          <c:showLegendKey val="0"/>
          <c:showVal val="0"/>
          <c:showCatName val="0"/>
          <c:showSerName val="0"/>
          <c:showPercent val="0"/>
          <c:showBubbleSize val="0"/>
        </c:dLbls>
        <c:marker val="1"/>
        <c:smooth val="0"/>
        <c:axId val="399931704"/>
        <c:axId val="399934840"/>
      </c:lineChart>
      <c:dateAx>
        <c:axId val="399931704"/>
        <c:scaling>
          <c:orientation val="minMax"/>
        </c:scaling>
        <c:delete val="1"/>
        <c:axPos val="b"/>
        <c:numFmt formatCode="ge" sourceLinked="1"/>
        <c:majorTickMark val="none"/>
        <c:minorTickMark val="none"/>
        <c:tickLblPos val="none"/>
        <c:crossAx val="399934840"/>
        <c:crosses val="autoZero"/>
        <c:auto val="1"/>
        <c:lblOffset val="100"/>
        <c:baseTimeUnit val="years"/>
      </c:dateAx>
      <c:valAx>
        <c:axId val="39993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3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99.32</c:v>
                </c:pt>
                <c:pt idx="1">
                  <c:v>99.57</c:v>
                </c:pt>
                <c:pt idx="2">
                  <c:v>99.39</c:v>
                </c:pt>
                <c:pt idx="3">
                  <c:v>99.45</c:v>
                </c:pt>
                <c:pt idx="4">
                  <c:v>99.5</c:v>
                </c:pt>
              </c:numCache>
            </c:numRef>
          </c:val>
          <c:extLst xmlns:c16r2="http://schemas.microsoft.com/office/drawing/2015/06/chart">
            <c:ext xmlns:c16="http://schemas.microsoft.com/office/drawing/2014/chart" uri="{C3380CC4-5D6E-409C-BE32-E72D297353CC}">
              <c16:uniqueId val="{00000000-3A14-498C-979F-B23A3D87BBE4}"/>
            </c:ext>
          </c:extLst>
        </c:ser>
        <c:dLbls>
          <c:showLegendKey val="0"/>
          <c:showVal val="0"/>
          <c:showCatName val="0"/>
          <c:showSerName val="0"/>
          <c:showPercent val="0"/>
          <c:showBubbleSize val="0"/>
        </c:dLbls>
        <c:gapWidth val="150"/>
        <c:axId val="399930920"/>
        <c:axId val="39992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87.01</c:v>
                </c:pt>
              </c:numCache>
            </c:numRef>
          </c:val>
          <c:smooth val="0"/>
          <c:extLst xmlns:c16r2="http://schemas.microsoft.com/office/drawing/2015/06/chart">
            <c:ext xmlns:c16="http://schemas.microsoft.com/office/drawing/2014/chart" uri="{C3380CC4-5D6E-409C-BE32-E72D297353CC}">
              <c16:uniqueId val="{00000001-3A14-498C-979F-B23A3D87BBE4}"/>
            </c:ext>
          </c:extLst>
        </c:ser>
        <c:dLbls>
          <c:showLegendKey val="0"/>
          <c:showVal val="0"/>
          <c:showCatName val="0"/>
          <c:showSerName val="0"/>
          <c:showPercent val="0"/>
          <c:showBubbleSize val="0"/>
        </c:dLbls>
        <c:marker val="1"/>
        <c:smooth val="0"/>
        <c:axId val="399930920"/>
        <c:axId val="399927784"/>
      </c:lineChart>
      <c:dateAx>
        <c:axId val="399930920"/>
        <c:scaling>
          <c:orientation val="minMax"/>
        </c:scaling>
        <c:delete val="1"/>
        <c:axPos val="b"/>
        <c:numFmt formatCode="ge" sourceLinked="1"/>
        <c:majorTickMark val="none"/>
        <c:minorTickMark val="none"/>
        <c:tickLblPos val="none"/>
        <c:crossAx val="399927784"/>
        <c:crosses val="autoZero"/>
        <c:auto val="1"/>
        <c:lblOffset val="100"/>
        <c:baseTimeUnit val="years"/>
      </c:dateAx>
      <c:valAx>
        <c:axId val="39992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3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98.81</c:v>
                </c:pt>
                <c:pt idx="1">
                  <c:v>97.23</c:v>
                </c:pt>
                <c:pt idx="2">
                  <c:v>89.65</c:v>
                </c:pt>
                <c:pt idx="3">
                  <c:v>96.16</c:v>
                </c:pt>
                <c:pt idx="4">
                  <c:v>102.59</c:v>
                </c:pt>
              </c:numCache>
            </c:numRef>
          </c:val>
          <c:extLst xmlns:c16r2="http://schemas.microsoft.com/office/drawing/2015/06/chart">
            <c:ext xmlns:c16="http://schemas.microsoft.com/office/drawing/2014/chart" uri="{C3380CC4-5D6E-409C-BE32-E72D297353CC}">
              <c16:uniqueId val="{00000000-1E2E-4C0D-B6DE-BEC90C8302A1}"/>
            </c:ext>
          </c:extLst>
        </c:ser>
        <c:dLbls>
          <c:showLegendKey val="0"/>
          <c:showVal val="0"/>
          <c:showCatName val="0"/>
          <c:showSerName val="0"/>
          <c:showPercent val="0"/>
          <c:showBubbleSize val="0"/>
        </c:dLbls>
        <c:gapWidth val="150"/>
        <c:axId val="392584832"/>
        <c:axId val="39266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103.61</c:v>
                </c:pt>
              </c:numCache>
            </c:numRef>
          </c:val>
          <c:smooth val="0"/>
          <c:extLst xmlns:c16r2="http://schemas.microsoft.com/office/drawing/2015/06/chart">
            <c:ext xmlns:c16="http://schemas.microsoft.com/office/drawing/2014/chart" uri="{C3380CC4-5D6E-409C-BE32-E72D297353CC}">
              <c16:uniqueId val="{00000001-1E2E-4C0D-B6DE-BEC90C8302A1}"/>
            </c:ext>
          </c:extLst>
        </c:ser>
        <c:dLbls>
          <c:showLegendKey val="0"/>
          <c:showVal val="0"/>
          <c:showCatName val="0"/>
          <c:showSerName val="0"/>
          <c:showPercent val="0"/>
          <c:showBubbleSize val="0"/>
        </c:dLbls>
        <c:marker val="1"/>
        <c:smooth val="0"/>
        <c:axId val="392584832"/>
        <c:axId val="392662696"/>
      </c:lineChart>
      <c:dateAx>
        <c:axId val="392584832"/>
        <c:scaling>
          <c:orientation val="minMax"/>
        </c:scaling>
        <c:delete val="1"/>
        <c:axPos val="b"/>
        <c:numFmt formatCode="ge" sourceLinked="1"/>
        <c:majorTickMark val="none"/>
        <c:minorTickMark val="none"/>
        <c:tickLblPos val="none"/>
        <c:crossAx val="392662696"/>
        <c:crosses val="autoZero"/>
        <c:auto val="1"/>
        <c:lblOffset val="100"/>
        <c:baseTimeUnit val="years"/>
      </c:dateAx>
      <c:valAx>
        <c:axId val="39266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8.24</c:v>
                </c:pt>
                <c:pt idx="1">
                  <c:v>18.12</c:v>
                </c:pt>
                <c:pt idx="2">
                  <c:v>20.54</c:v>
                </c:pt>
                <c:pt idx="3">
                  <c:v>23.16</c:v>
                </c:pt>
                <c:pt idx="4">
                  <c:v>25.58</c:v>
                </c:pt>
              </c:numCache>
            </c:numRef>
          </c:val>
          <c:extLst xmlns:c16r2="http://schemas.microsoft.com/office/drawing/2015/06/chart">
            <c:ext xmlns:c16="http://schemas.microsoft.com/office/drawing/2014/chart" uri="{C3380CC4-5D6E-409C-BE32-E72D297353CC}">
              <c16:uniqueId val="{00000000-E908-4596-8D4D-A1E57CF56DDA}"/>
            </c:ext>
          </c:extLst>
        </c:ser>
        <c:dLbls>
          <c:showLegendKey val="0"/>
          <c:showVal val="0"/>
          <c:showCatName val="0"/>
          <c:showSerName val="0"/>
          <c:showPercent val="0"/>
          <c:showBubbleSize val="0"/>
        </c:dLbls>
        <c:gapWidth val="150"/>
        <c:axId val="392659168"/>
        <c:axId val="39265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28.59</c:v>
                </c:pt>
              </c:numCache>
            </c:numRef>
          </c:val>
          <c:smooth val="0"/>
          <c:extLst xmlns:c16r2="http://schemas.microsoft.com/office/drawing/2015/06/chart">
            <c:ext xmlns:c16="http://schemas.microsoft.com/office/drawing/2014/chart" uri="{C3380CC4-5D6E-409C-BE32-E72D297353CC}">
              <c16:uniqueId val="{00000001-E908-4596-8D4D-A1E57CF56DDA}"/>
            </c:ext>
          </c:extLst>
        </c:ser>
        <c:dLbls>
          <c:showLegendKey val="0"/>
          <c:showVal val="0"/>
          <c:showCatName val="0"/>
          <c:showSerName val="0"/>
          <c:showPercent val="0"/>
          <c:showBubbleSize val="0"/>
        </c:dLbls>
        <c:marker val="1"/>
        <c:smooth val="0"/>
        <c:axId val="392659168"/>
        <c:axId val="392656816"/>
      </c:lineChart>
      <c:dateAx>
        <c:axId val="392659168"/>
        <c:scaling>
          <c:orientation val="minMax"/>
        </c:scaling>
        <c:delete val="1"/>
        <c:axPos val="b"/>
        <c:numFmt formatCode="ge" sourceLinked="1"/>
        <c:majorTickMark val="none"/>
        <c:minorTickMark val="none"/>
        <c:tickLblPos val="none"/>
        <c:crossAx val="392656816"/>
        <c:crosses val="autoZero"/>
        <c:auto val="1"/>
        <c:lblOffset val="100"/>
        <c:baseTimeUnit val="years"/>
      </c:dateAx>
      <c:valAx>
        <c:axId val="39265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07-4986-941A-B069C721BA24}"/>
            </c:ext>
          </c:extLst>
        </c:ser>
        <c:dLbls>
          <c:showLegendKey val="0"/>
          <c:showVal val="0"/>
          <c:showCatName val="0"/>
          <c:showSerName val="0"/>
          <c:showPercent val="0"/>
          <c:showBubbleSize val="0"/>
        </c:dLbls>
        <c:gapWidth val="150"/>
        <c:axId val="392665440"/>
        <c:axId val="3926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BA07-4986-941A-B069C721BA24}"/>
            </c:ext>
          </c:extLst>
        </c:ser>
        <c:dLbls>
          <c:showLegendKey val="0"/>
          <c:showVal val="0"/>
          <c:showCatName val="0"/>
          <c:showSerName val="0"/>
          <c:showPercent val="0"/>
          <c:showBubbleSize val="0"/>
        </c:dLbls>
        <c:marker val="1"/>
        <c:smooth val="0"/>
        <c:axId val="392665440"/>
        <c:axId val="392662304"/>
      </c:lineChart>
      <c:dateAx>
        <c:axId val="392665440"/>
        <c:scaling>
          <c:orientation val="minMax"/>
        </c:scaling>
        <c:delete val="1"/>
        <c:axPos val="b"/>
        <c:numFmt formatCode="ge" sourceLinked="1"/>
        <c:majorTickMark val="none"/>
        <c:minorTickMark val="none"/>
        <c:tickLblPos val="none"/>
        <c:crossAx val="392662304"/>
        <c:crosses val="autoZero"/>
        <c:auto val="1"/>
        <c:lblOffset val="100"/>
        <c:baseTimeUnit val="years"/>
      </c:dateAx>
      <c:valAx>
        <c:axId val="3926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654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0.76</c:v>
                </c:pt>
                <c:pt idx="1">
                  <c:v>28.96</c:v>
                </c:pt>
                <c:pt idx="2">
                  <c:v>72.599999999999994</c:v>
                </c:pt>
                <c:pt idx="3">
                  <c:v>85.7</c:v>
                </c:pt>
                <c:pt idx="4">
                  <c:v>77.42</c:v>
                </c:pt>
              </c:numCache>
            </c:numRef>
          </c:val>
          <c:extLst xmlns:c16r2="http://schemas.microsoft.com/office/drawing/2015/06/chart">
            <c:ext xmlns:c16="http://schemas.microsoft.com/office/drawing/2014/chart" uri="{C3380CC4-5D6E-409C-BE32-E72D297353CC}">
              <c16:uniqueId val="{00000000-DD13-48CD-BC01-B7F1F6AD8A22}"/>
            </c:ext>
          </c:extLst>
        </c:ser>
        <c:dLbls>
          <c:showLegendKey val="0"/>
          <c:showVal val="0"/>
          <c:showCatName val="0"/>
          <c:showSerName val="0"/>
          <c:showPercent val="0"/>
          <c:showBubbleSize val="0"/>
        </c:dLbls>
        <c:gapWidth val="150"/>
        <c:axId val="392654856"/>
        <c:axId val="39265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80.63</c:v>
                </c:pt>
              </c:numCache>
            </c:numRef>
          </c:val>
          <c:smooth val="0"/>
          <c:extLst xmlns:c16r2="http://schemas.microsoft.com/office/drawing/2015/06/chart">
            <c:ext xmlns:c16="http://schemas.microsoft.com/office/drawing/2014/chart" uri="{C3380CC4-5D6E-409C-BE32-E72D297353CC}">
              <c16:uniqueId val="{00000001-DD13-48CD-BC01-B7F1F6AD8A22}"/>
            </c:ext>
          </c:extLst>
        </c:ser>
        <c:dLbls>
          <c:showLegendKey val="0"/>
          <c:showVal val="0"/>
          <c:showCatName val="0"/>
          <c:showSerName val="0"/>
          <c:showPercent val="0"/>
          <c:showBubbleSize val="0"/>
        </c:dLbls>
        <c:marker val="1"/>
        <c:smooth val="0"/>
        <c:axId val="392654856"/>
        <c:axId val="392658776"/>
      </c:lineChart>
      <c:dateAx>
        <c:axId val="392654856"/>
        <c:scaling>
          <c:orientation val="minMax"/>
        </c:scaling>
        <c:delete val="1"/>
        <c:axPos val="b"/>
        <c:numFmt formatCode="ge" sourceLinked="1"/>
        <c:majorTickMark val="none"/>
        <c:minorTickMark val="none"/>
        <c:tickLblPos val="none"/>
        <c:crossAx val="392658776"/>
        <c:crosses val="autoZero"/>
        <c:auto val="1"/>
        <c:lblOffset val="100"/>
        <c:baseTimeUnit val="years"/>
      </c:dateAx>
      <c:valAx>
        <c:axId val="39265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5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239.27</c:v>
                </c:pt>
                <c:pt idx="1">
                  <c:v>58.17</c:v>
                </c:pt>
                <c:pt idx="2">
                  <c:v>69.94</c:v>
                </c:pt>
                <c:pt idx="3">
                  <c:v>59.32</c:v>
                </c:pt>
                <c:pt idx="4">
                  <c:v>86.88</c:v>
                </c:pt>
              </c:numCache>
            </c:numRef>
          </c:val>
          <c:extLst xmlns:c16r2="http://schemas.microsoft.com/office/drawing/2015/06/chart">
            <c:ext xmlns:c16="http://schemas.microsoft.com/office/drawing/2014/chart" uri="{C3380CC4-5D6E-409C-BE32-E72D297353CC}">
              <c16:uniqueId val="{00000000-3C3C-42E2-893C-58AAFD890038}"/>
            </c:ext>
          </c:extLst>
        </c:ser>
        <c:dLbls>
          <c:showLegendKey val="0"/>
          <c:showVal val="0"/>
          <c:showCatName val="0"/>
          <c:showSerName val="0"/>
          <c:showPercent val="0"/>
          <c:showBubbleSize val="0"/>
        </c:dLbls>
        <c:gapWidth val="150"/>
        <c:axId val="392657992"/>
        <c:axId val="39265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70.92</c:v>
                </c:pt>
              </c:numCache>
            </c:numRef>
          </c:val>
          <c:smooth val="0"/>
          <c:extLst xmlns:c16r2="http://schemas.microsoft.com/office/drawing/2015/06/chart">
            <c:ext xmlns:c16="http://schemas.microsoft.com/office/drawing/2014/chart" uri="{C3380CC4-5D6E-409C-BE32-E72D297353CC}">
              <c16:uniqueId val="{00000001-3C3C-42E2-893C-58AAFD890038}"/>
            </c:ext>
          </c:extLst>
        </c:ser>
        <c:dLbls>
          <c:showLegendKey val="0"/>
          <c:showVal val="0"/>
          <c:showCatName val="0"/>
          <c:showSerName val="0"/>
          <c:showPercent val="0"/>
          <c:showBubbleSize val="0"/>
        </c:dLbls>
        <c:marker val="1"/>
        <c:smooth val="0"/>
        <c:axId val="392657992"/>
        <c:axId val="392657208"/>
      </c:lineChart>
      <c:dateAx>
        <c:axId val="392657992"/>
        <c:scaling>
          <c:orientation val="minMax"/>
        </c:scaling>
        <c:delete val="1"/>
        <c:axPos val="b"/>
        <c:numFmt formatCode="ge" sourceLinked="1"/>
        <c:majorTickMark val="none"/>
        <c:minorTickMark val="none"/>
        <c:tickLblPos val="none"/>
        <c:crossAx val="392657208"/>
        <c:crosses val="autoZero"/>
        <c:auto val="1"/>
        <c:lblOffset val="100"/>
        <c:baseTimeUnit val="years"/>
      </c:dateAx>
      <c:valAx>
        <c:axId val="39265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1183.51</c:v>
                </c:pt>
                <c:pt idx="1">
                  <c:v>838.12</c:v>
                </c:pt>
                <c:pt idx="2">
                  <c:v>71.38</c:v>
                </c:pt>
                <c:pt idx="3">
                  <c:v>73.290000000000006</c:v>
                </c:pt>
                <c:pt idx="4" formatCode="#,##0.00;&quot;△&quot;#,##0.00">
                  <c:v>0</c:v>
                </c:pt>
              </c:numCache>
            </c:numRef>
          </c:val>
          <c:extLst xmlns:c16r2="http://schemas.microsoft.com/office/drawing/2015/06/chart">
            <c:ext xmlns:c16="http://schemas.microsoft.com/office/drawing/2014/chart" uri="{C3380CC4-5D6E-409C-BE32-E72D297353CC}">
              <c16:uniqueId val="{00000000-871F-4377-AAAB-85E62411F3B4}"/>
            </c:ext>
          </c:extLst>
        </c:ser>
        <c:dLbls>
          <c:showLegendKey val="0"/>
          <c:showVal val="0"/>
          <c:showCatName val="0"/>
          <c:showSerName val="0"/>
          <c:showPercent val="0"/>
          <c:showBubbleSize val="0"/>
        </c:dLbls>
        <c:gapWidth val="150"/>
        <c:axId val="392658384"/>
        <c:axId val="39266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1144.94</c:v>
                </c:pt>
              </c:numCache>
            </c:numRef>
          </c:val>
          <c:smooth val="0"/>
          <c:extLst xmlns:c16r2="http://schemas.microsoft.com/office/drawing/2015/06/chart">
            <c:ext xmlns:c16="http://schemas.microsoft.com/office/drawing/2014/chart" uri="{C3380CC4-5D6E-409C-BE32-E72D297353CC}">
              <c16:uniqueId val="{00000001-871F-4377-AAAB-85E62411F3B4}"/>
            </c:ext>
          </c:extLst>
        </c:ser>
        <c:dLbls>
          <c:showLegendKey val="0"/>
          <c:showVal val="0"/>
          <c:showCatName val="0"/>
          <c:showSerName val="0"/>
          <c:showPercent val="0"/>
          <c:showBubbleSize val="0"/>
        </c:dLbls>
        <c:marker val="1"/>
        <c:smooth val="0"/>
        <c:axId val="392658384"/>
        <c:axId val="392665048"/>
      </c:lineChart>
      <c:dateAx>
        <c:axId val="392658384"/>
        <c:scaling>
          <c:orientation val="minMax"/>
        </c:scaling>
        <c:delete val="1"/>
        <c:axPos val="b"/>
        <c:numFmt formatCode="ge" sourceLinked="1"/>
        <c:majorTickMark val="none"/>
        <c:minorTickMark val="none"/>
        <c:tickLblPos val="none"/>
        <c:crossAx val="392665048"/>
        <c:crosses val="autoZero"/>
        <c:auto val="1"/>
        <c:lblOffset val="100"/>
        <c:baseTimeUnit val="years"/>
      </c:dateAx>
      <c:valAx>
        <c:axId val="39266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83.42</c:v>
                </c:pt>
                <c:pt idx="1">
                  <c:v>67.239999999999995</c:v>
                </c:pt>
                <c:pt idx="2">
                  <c:v>70.31</c:v>
                </c:pt>
                <c:pt idx="3">
                  <c:v>75.319999999999993</c:v>
                </c:pt>
                <c:pt idx="4">
                  <c:v>83.08</c:v>
                </c:pt>
              </c:numCache>
            </c:numRef>
          </c:val>
          <c:extLst xmlns:c16r2="http://schemas.microsoft.com/office/drawing/2015/06/chart">
            <c:ext xmlns:c16="http://schemas.microsoft.com/office/drawing/2014/chart" uri="{C3380CC4-5D6E-409C-BE32-E72D297353CC}">
              <c16:uniqueId val="{00000000-7348-4FEB-BA60-1268E2F663F1}"/>
            </c:ext>
          </c:extLst>
        </c:ser>
        <c:dLbls>
          <c:showLegendKey val="0"/>
          <c:showVal val="0"/>
          <c:showCatName val="0"/>
          <c:showSerName val="0"/>
          <c:showPercent val="0"/>
          <c:showBubbleSize val="0"/>
        </c:dLbls>
        <c:gapWidth val="150"/>
        <c:axId val="392670144"/>
        <c:axId val="39266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88.16</c:v>
                </c:pt>
              </c:numCache>
            </c:numRef>
          </c:val>
          <c:smooth val="0"/>
          <c:extLst xmlns:c16r2="http://schemas.microsoft.com/office/drawing/2015/06/chart">
            <c:ext xmlns:c16="http://schemas.microsoft.com/office/drawing/2014/chart" uri="{C3380CC4-5D6E-409C-BE32-E72D297353CC}">
              <c16:uniqueId val="{00000001-7348-4FEB-BA60-1268E2F663F1}"/>
            </c:ext>
          </c:extLst>
        </c:ser>
        <c:dLbls>
          <c:showLegendKey val="0"/>
          <c:showVal val="0"/>
          <c:showCatName val="0"/>
          <c:showSerName val="0"/>
          <c:showPercent val="0"/>
          <c:showBubbleSize val="0"/>
        </c:dLbls>
        <c:marker val="1"/>
        <c:smooth val="0"/>
        <c:axId val="392670144"/>
        <c:axId val="392667792"/>
      </c:lineChart>
      <c:dateAx>
        <c:axId val="392670144"/>
        <c:scaling>
          <c:orientation val="minMax"/>
        </c:scaling>
        <c:delete val="1"/>
        <c:axPos val="b"/>
        <c:numFmt formatCode="ge" sourceLinked="1"/>
        <c:majorTickMark val="none"/>
        <c:minorTickMark val="none"/>
        <c:tickLblPos val="none"/>
        <c:crossAx val="392667792"/>
        <c:crosses val="autoZero"/>
        <c:auto val="1"/>
        <c:lblOffset val="100"/>
        <c:baseTimeUnit val="years"/>
      </c:dateAx>
      <c:valAx>
        <c:axId val="39266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161.72</c:v>
                </c:pt>
                <c:pt idx="1">
                  <c:v>189.81</c:v>
                </c:pt>
                <c:pt idx="2">
                  <c:v>198.62</c:v>
                </c:pt>
                <c:pt idx="3">
                  <c:v>184.31</c:v>
                </c:pt>
                <c:pt idx="4">
                  <c:v>162.91999999999999</c:v>
                </c:pt>
              </c:numCache>
            </c:numRef>
          </c:val>
          <c:extLst xmlns:c16r2="http://schemas.microsoft.com/office/drawing/2015/06/chart">
            <c:ext xmlns:c16="http://schemas.microsoft.com/office/drawing/2014/chart" uri="{C3380CC4-5D6E-409C-BE32-E72D297353CC}">
              <c16:uniqueId val="{00000000-0272-4593-89C0-4B5C133456A2}"/>
            </c:ext>
          </c:extLst>
        </c:ser>
        <c:dLbls>
          <c:showLegendKey val="0"/>
          <c:showVal val="0"/>
          <c:showCatName val="0"/>
          <c:showSerName val="0"/>
          <c:showPercent val="0"/>
          <c:showBubbleSize val="0"/>
        </c:dLbls>
        <c:gapWidth val="150"/>
        <c:axId val="392669752"/>
        <c:axId val="39267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173.89</c:v>
                </c:pt>
              </c:numCache>
            </c:numRef>
          </c:val>
          <c:smooth val="0"/>
          <c:extLst xmlns:c16r2="http://schemas.microsoft.com/office/drawing/2015/06/chart">
            <c:ext xmlns:c16="http://schemas.microsoft.com/office/drawing/2014/chart" uri="{C3380CC4-5D6E-409C-BE32-E72D297353CC}">
              <c16:uniqueId val="{00000001-0272-4593-89C0-4B5C133456A2}"/>
            </c:ext>
          </c:extLst>
        </c:ser>
        <c:dLbls>
          <c:showLegendKey val="0"/>
          <c:showVal val="0"/>
          <c:showCatName val="0"/>
          <c:showSerName val="0"/>
          <c:showPercent val="0"/>
          <c:showBubbleSize val="0"/>
        </c:dLbls>
        <c:marker val="1"/>
        <c:smooth val="0"/>
        <c:axId val="392669752"/>
        <c:axId val="392670536"/>
      </c:lineChart>
      <c:dateAx>
        <c:axId val="392669752"/>
        <c:scaling>
          <c:orientation val="minMax"/>
        </c:scaling>
        <c:delete val="1"/>
        <c:axPos val="b"/>
        <c:numFmt formatCode="ge" sourceLinked="1"/>
        <c:majorTickMark val="none"/>
        <c:minorTickMark val="none"/>
        <c:tickLblPos val="none"/>
        <c:crossAx val="392670536"/>
        <c:crosses val="autoZero"/>
        <c:auto val="1"/>
        <c:lblOffset val="100"/>
        <c:baseTimeUnit val="years"/>
      </c:dateAx>
      <c:valAx>
        <c:axId val="39267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6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3" zoomScale="75" zoomScaleNormal="75"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白山市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113410</v>
      </c>
      <c r="AM8" s="50"/>
      <c r="AN8" s="50"/>
      <c r="AO8" s="50"/>
      <c r="AP8" s="50"/>
      <c r="AQ8" s="50"/>
      <c r="AR8" s="50"/>
      <c r="AS8" s="50"/>
      <c r="AT8" s="45">
        <f>データ!T6</f>
        <v>754.93</v>
      </c>
      <c r="AU8" s="45"/>
      <c r="AV8" s="45"/>
      <c r="AW8" s="45"/>
      <c r="AX8" s="45"/>
      <c r="AY8" s="45"/>
      <c r="AZ8" s="45"/>
      <c r="BA8" s="45"/>
      <c r="BB8" s="45">
        <f>データ!U6</f>
        <v>150.22999999999999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63.61</v>
      </c>
      <c r="J10" s="45"/>
      <c r="K10" s="45"/>
      <c r="L10" s="45"/>
      <c r="M10" s="45"/>
      <c r="N10" s="45"/>
      <c r="O10" s="45"/>
      <c r="P10" s="45">
        <f>データ!P6</f>
        <v>2.4900000000000002</v>
      </c>
      <c r="Q10" s="45"/>
      <c r="R10" s="45"/>
      <c r="S10" s="45"/>
      <c r="T10" s="45"/>
      <c r="U10" s="45"/>
      <c r="V10" s="45"/>
      <c r="W10" s="45">
        <f>データ!Q6</f>
        <v>77.930000000000007</v>
      </c>
      <c r="X10" s="45"/>
      <c r="Y10" s="45"/>
      <c r="Z10" s="45"/>
      <c r="AA10" s="45"/>
      <c r="AB10" s="45"/>
      <c r="AC10" s="45"/>
      <c r="AD10" s="50">
        <f>データ!R6</f>
        <v>2613</v>
      </c>
      <c r="AE10" s="50"/>
      <c r="AF10" s="50"/>
      <c r="AG10" s="50"/>
      <c r="AH10" s="50"/>
      <c r="AI10" s="50"/>
      <c r="AJ10" s="50"/>
      <c r="AK10" s="2"/>
      <c r="AL10" s="50">
        <f>データ!V6</f>
        <v>2817</v>
      </c>
      <c r="AM10" s="50"/>
      <c r="AN10" s="50"/>
      <c r="AO10" s="50"/>
      <c r="AP10" s="50"/>
      <c r="AQ10" s="50"/>
      <c r="AR10" s="50"/>
      <c r="AS10" s="50"/>
      <c r="AT10" s="45">
        <f>データ!W6</f>
        <v>1.63</v>
      </c>
      <c r="AU10" s="45"/>
      <c r="AV10" s="45"/>
      <c r="AW10" s="45"/>
      <c r="AX10" s="45"/>
      <c r="AY10" s="45"/>
      <c r="AZ10" s="45"/>
      <c r="BA10" s="45"/>
      <c r="BB10" s="45">
        <f>データ!X6</f>
        <v>1728.22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4MvUojysnsjCcnFuKiJiBbV2KJFVRFIgTOCGksUQQ5k/EdbTo5dSiVgPbQz6TSYDXZpG8E39WOBQDPh9Vp69Q==" saltValue="RbS6uzW1gRUVaJFt84ah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172103</v>
      </c>
      <c r="D6" s="33">
        <f t="shared" si="3"/>
        <v>46</v>
      </c>
      <c r="E6" s="33">
        <f t="shared" si="3"/>
        <v>17</v>
      </c>
      <c r="F6" s="33">
        <f t="shared" si="3"/>
        <v>4</v>
      </c>
      <c r="G6" s="33">
        <f t="shared" si="3"/>
        <v>0</v>
      </c>
      <c r="H6" s="33" t="str">
        <f t="shared" si="3"/>
        <v>石川県　白山市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63.61</v>
      </c>
      <c r="P6" s="34">
        <f t="shared" si="3"/>
        <v>2.4900000000000002</v>
      </c>
      <c r="Q6" s="34">
        <f t="shared" si="3"/>
        <v>77.930000000000007</v>
      </c>
      <c r="R6" s="34">
        <f t="shared" si="3"/>
        <v>2613</v>
      </c>
      <c r="S6" s="34">
        <f t="shared" si="3"/>
        <v>113410</v>
      </c>
      <c r="T6" s="34">
        <f t="shared" si="3"/>
        <v>754.93</v>
      </c>
      <c r="U6" s="34">
        <f t="shared" si="3"/>
        <v>150.22999999999999</v>
      </c>
      <c r="V6" s="34">
        <f t="shared" si="3"/>
        <v>2817</v>
      </c>
      <c r="W6" s="34">
        <f t="shared" si="3"/>
        <v>1.63</v>
      </c>
      <c r="X6" s="34">
        <f t="shared" si="3"/>
        <v>1728.22</v>
      </c>
      <c r="Y6" s="35">
        <f>IF(Y7="",NA(),Y7)</f>
        <v>98.81</v>
      </c>
      <c r="Z6" s="35">
        <f t="shared" ref="Z6:AH6" si="4">IF(Z7="",NA(),Z7)</f>
        <v>97.23</v>
      </c>
      <c r="AA6" s="35">
        <f t="shared" si="4"/>
        <v>89.65</v>
      </c>
      <c r="AB6" s="35">
        <f t="shared" si="4"/>
        <v>96.16</v>
      </c>
      <c r="AC6" s="35">
        <f t="shared" si="4"/>
        <v>102.59</v>
      </c>
      <c r="AD6" s="35">
        <f t="shared" si="4"/>
        <v>96.59</v>
      </c>
      <c r="AE6" s="35">
        <f t="shared" si="4"/>
        <v>101.24</v>
      </c>
      <c r="AF6" s="35">
        <f t="shared" si="4"/>
        <v>100.94</v>
      </c>
      <c r="AG6" s="35">
        <f t="shared" si="4"/>
        <v>100.85</v>
      </c>
      <c r="AH6" s="35">
        <f t="shared" si="4"/>
        <v>103.61</v>
      </c>
      <c r="AI6" s="34" t="str">
        <f>IF(AI7="","",IF(AI7="-","【-】","【"&amp;SUBSTITUTE(TEXT(AI7,"#,##0.00"),"-","△")&amp;"】"))</f>
        <v>【102.38】</v>
      </c>
      <c r="AJ6" s="35">
        <f>IF(AJ7="",NA(),AJ7)</f>
        <v>0.76</v>
      </c>
      <c r="AK6" s="35">
        <f t="shared" ref="AK6:AS6" si="5">IF(AK7="",NA(),AK7)</f>
        <v>28.96</v>
      </c>
      <c r="AL6" s="35">
        <f t="shared" si="5"/>
        <v>72.599999999999994</v>
      </c>
      <c r="AM6" s="35">
        <f t="shared" si="5"/>
        <v>85.7</v>
      </c>
      <c r="AN6" s="35">
        <f t="shared" si="5"/>
        <v>77.42</v>
      </c>
      <c r="AO6" s="35">
        <f t="shared" si="5"/>
        <v>232.81</v>
      </c>
      <c r="AP6" s="35">
        <f t="shared" si="5"/>
        <v>184.13</v>
      </c>
      <c r="AQ6" s="35">
        <f t="shared" si="5"/>
        <v>101.85</v>
      </c>
      <c r="AR6" s="35">
        <f t="shared" si="5"/>
        <v>110.77</v>
      </c>
      <c r="AS6" s="35">
        <f t="shared" si="5"/>
        <v>80.63</v>
      </c>
      <c r="AT6" s="34" t="str">
        <f>IF(AT7="","",IF(AT7="-","【-】","【"&amp;SUBSTITUTE(TEXT(AT7,"#,##0.00"),"-","△")&amp;"】"))</f>
        <v>【102.97】</v>
      </c>
      <c r="AU6" s="35">
        <f>IF(AU7="",NA(),AU7)</f>
        <v>239.27</v>
      </c>
      <c r="AV6" s="35">
        <f t="shared" ref="AV6:BD6" si="6">IF(AV7="",NA(),AV7)</f>
        <v>58.17</v>
      </c>
      <c r="AW6" s="35">
        <f t="shared" si="6"/>
        <v>69.94</v>
      </c>
      <c r="AX6" s="35">
        <f t="shared" si="6"/>
        <v>59.32</v>
      </c>
      <c r="AY6" s="35">
        <f t="shared" si="6"/>
        <v>86.88</v>
      </c>
      <c r="AZ6" s="35">
        <f t="shared" si="6"/>
        <v>290.19</v>
      </c>
      <c r="BA6" s="35">
        <f t="shared" si="6"/>
        <v>63.22</v>
      </c>
      <c r="BB6" s="35">
        <f t="shared" si="6"/>
        <v>49.07</v>
      </c>
      <c r="BC6" s="35">
        <f t="shared" si="6"/>
        <v>46.78</v>
      </c>
      <c r="BD6" s="35">
        <f t="shared" si="6"/>
        <v>70.92</v>
      </c>
      <c r="BE6" s="34" t="str">
        <f>IF(BE7="","",IF(BE7="-","【-】","【"&amp;SUBSTITUTE(TEXT(BE7,"#,##0.00"),"-","△")&amp;"】"))</f>
        <v>【54.73】</v>
      </c>
      <c r="BF6" s="35">
        <f>IF(BF7="",NA(),BF7)</f>
        <v>1183.51</v>
      </c>
      <c r="BG6" s="35">
        <f t="shared" ref="BG6:BO6" si="7">IF(BG7="",NA(),BG7)</f>
        <v>838.12</v>
      </c>
      <c r="BH6" s="35">
        <f t="shared" si="7"/>
        <v>71.38</v>
      </c>
      <c r="BI6" s="35">
        <f t="shared" si="7"/>
        <v>73.290000000000006</v>
      </c>
      <c r="BJ6" s="34">
        <f t="shared" si="7"/>
        <v>0</v>
      </c>
      <c r="BK6" s="35">
        <f t="shared" si="7"/>
        <v>1569.13</v>
      </c>
      <c r="BL6" s="35">
        <f t="shared" si="7"/>
        <v>1436</v>
      </c>
      <c r="BM6" s="35">
        <f t="shared" si="7"/>
        <v>1434.89</v>
      </c>
      <c r="BN6" s="35">
        <f t="shared" si="7"/>
        <v>1298.9100000000001</v>
      </c>
      <c r="BO6" s="35">
        <f t="shared" si="7"/>
        <v>1144.94</v>
      </c>
      <c r="BP6" s="34" t="str">
        <f>IF(BP7="","",IF(BP7="-","【-】","【"&amp;SUBSTITUTE(TEXT(BP7,"#,##0.00"),"-","△")&amp;"】"))</f>
        <v>【1,225.44】</v>
      </c>
      <c r="BQ6" s="35">
        <f>IF(BQ7="",NA(),BQ7)</f>
        <v>83.42</v>
      </c>
      <c r="BR6" s="35">
        <f t="shared" ref="BR6:BZ6" si="8">IF(BR7="",NA(),BR7)</f>
        <v>67.239999999999995</v>
      </c>
      <c r="BS6" s="35">
        <f t="shared" si="8"/>
        <v>70.31</v>
      </c>
      <c r="BT6" s="35">
        <f t="shared" si="8"/>
        <v>75.319999999999993</v>
      </c>
      <c r="BU6" s="35">
        <f t="shared" si="8"/>
        <v>83.08</v>
      </c>
      <c r="BV6" s="35">
        <f t="shared" si="8"/>
        <v>64.63</v>
      </c>
      <c r="BW6" s="35">
        <f t="shared" si="8"/>
        <v>66.56</v>
      </c>
      <c r="BX6" s="35">
        <f t="shared" si="8"/>
        <v>66.22</v>
      </c>
      <c r="BY6" s="35">
        <f t="shared" si="8"/>
        <v>69.87</v>
      </c>
      <c r="BZ6" s="35">
        <f t="shared" si="8"/>
        <v>88.16</v>
      </c>
      <c r="CA6" s="34" t="str">
        <f>IF(CA7="","",IF(CA7="-","【-】","【"&amp;SUBSTITUTE(TEXT(CA7,"#,##0.00"),"-","△")&amp;"】"))</f>
        <v>【75.58】</v>
      </c>
      <c r="CB6" s="35">
        <f>IF(CB7="",NA(),CB7)</f>
        <v>161.72</v>
      </c>
      <c r="CC6" s="35">
        <f t="shared" ref="CC6:CK6" si="9">IF(CC7="",NA(),CC7)</f>
        <v>189.81</v>
      </c>
      <c r="CD6" s="35">
        <f t="shared" si="9"/>
        <v>198.62</v>
      </c>
      <c r="CE6" s="35">
        <f t="shared" si="9"/>
        <v>184.31</v>
      </c>
      <c r="CF6" s="35">
        <f t="shared" si="9"/>
        <v>162.91999999999999</v>
      </c>
      <c r="CG6" s="35">
        <f t="shared" si="9"/>
        <v>245.75</v>
      </c>
      <c r="CH6" s="35">
        <f t="shared" si="9"/>
        <v>244.29</v>
      </c>
      <c r="CI6" s="35">
        <f t="shared" si="9"/>
        <v>246.72</v>
      </c>
      <c r="CJ6" s="35">
        <f t="shared" si="9"/>
        <v>234.96</v>
      </c>
      <c r="CK6" s="35">
        <f t="shared" si="9"/>
        <v>173.89</v>
      </c>
      <c r="CL6" s="34" t="str">
        <f>IF(CL7="","",IF(CL7="-","【-】","【"&amp;SUBSTITUTE(TEXT(CL7,"#,##0.00"),"-","△")&amp;"】"))</f>
        <v>【215.23】</v>
      </c>
      <c r="CM6" s="35">
        <f>IF(CM7="",NA(),CM7)</f>
        <v>44.71</v>
      </c>
      <c r="CN6" s="35">
        <f t="shared" ref="CN6:CV6" si="10">IF(CN7="",NA(),CN7)</f>
        <v>53.31</v>
      </c>
      <c r="CO6" s="35">
        <f t="shared" si="10"/>
        <v>49.91</v>
      </c>
      <c r="CP6" s="35">
        <f t="shared" si="10"/>
        <v>49.24</v>
      </c>
      <c r="CQ6" s="35">
        <f t="shared" si="10"/>
        <v>43.98</v>
      </c>
      <c r="CR6" s="35">
        <f t="shared" si="10"/>
        <v>43.65</v>
      </c>
      <c r="CS6" s="35">
        <f t="shared" si="10"/>
        <v>43.58</v>
      </c>
      <c r="CT6" s="35">
        <f t="shared" si="10"/>
        <v>41.35</v>
      </c>
      <c r="CU6" s="35">
        <f t="shared" si="10"/>
        <v>42.9</v>
      </c>
      <c r="CV6" s="35">
        <f t="shared" si="10"/>
        <v>42.38</v>
      </c>
      <c r="CW6" s="34" t="str">
        <f>IF(CW7="","",IF(CW7="-","【-】","【"&amp;SUBSTITUTE(TEXT(CW7,"#,##0.00"),"-","△")&amp;"】"))</f>
        <v>【42.66】</v>
      </c>
      <c r="CX6" s="35">
        <f>IF(CX7="",NA(),CX7)</f>
        <v>99.32</v>
      </c>
      <c r="CY6" s="35">
        <f t="shared" ref="CY6:DG6" si="11">IF(CY7="",NA(),CY7)</f>
        <v>99.57</v>
      </c>
      <c r="CZ6" s="35">
        <f t="shared" si="11"/>
        <v>99.39</v>
      </c>
      <c r="DA6" s="35">
        <f t="shared" si="11"/>
        <v>99.45</v>
      </c>
      <c r="DB6" s="35">
        <f t="shared" si="11"/>
        <v>99.5</v>
      </c>
      <c r="DC6" s="35">
        <f t="shared" si="11"/>
        <v>82.2</v>
      </c>
      <c r="DD6" s="35">
        <f t="shared" si="11"/>
        <v>82.35</v>
      </c>
      <c r="DE6" s="35">
        <f t="shared" si="11"/>
        <v>82.9</v>
      </c>
      <c r="DF6" s="35">
        <f t="shared" si="11"/>
        <v>83.5</v>
      </c>
      <c r="DG6" s="35">
        <f t="shared" si="11"/>
        <v>87.01</v>
      </c>
      <c r="DH6" s="34" t="str">
        <f>IF(DH7="","",IF(DH7="-","【-】","【"&amp;SUBSTITUTE(TEXT(DH7,"#,##0.00"),"-","△")&amp;"】"))</f>
        <v>【82.67】</v>
      </c>
      <c r="DI6" s="35">
        <f>IF(DI7="",NA(),DI7)</f>
        <v>8.24</v>
      </c>
      <c r="DJ6" s="35">
        <f t="shared" ref="DJ6:DR6" si="12">IF(DJ7="",NA(),DJ7)</f>
        <v>18.12</v>
      </c>
      <c r="DK6" s="35">
        <f t="shared" si="12"/>
        <v>20.54</v>
      </c>
      <c r="DL6" s="35">
        <f t="shared" si="12"/>
        <v>23.16</v>
      </c>
      <c r="DM6" s="35">
        <f t="shared" si="12"/>
        <v>25.58</v>
      </c>
      <c r="DN6" s="35">
        <f t="shared" si="12"/>
        <v>13.6</v>
      </c>
      <c r="DO6" s="35">
        <f t="shared" si="12"/>
        <v>22.34</v>
      </c>
      <c r="DP6" s="35">
        <f t="shared" si="12"/>
        <v>22.79</v>
      </c>
      <c r="DQ6" s="35">
        <f t="shared" si="12"/>
        <v>22.77</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0.15</v>
      </c>
      <c r="EO6" s="34" t="str">
        <f>IF(EO7="","",IF(EO7="-","【-】","【"&amp;SUBSTITUTE(TEXT(EO7,"#,##0.00"),"-","△")&amp;"】"))</f>
        <v>【0.10】</v>
      </c>
    </row>
    <row r="7" spans="1:148" s="36" customFormat="1" x14ac:dyDescent="0.15">
      <c r="A7" s="28"/>
      <c r="B7" s="37">
        <v>2017</v>
      </c>
      <c r="C7" s="37">
        <v>172103</v>
      </c>
      <c r="D7" s="37">
        <v>46</v>
      </c>
      <c r="E7" s="37">
        <v>17</v>
      </c>
      <c r="F7" s="37">
        <v>4</v>
      </c>
      <c r="G7" s="37">
        <v>0</v>
      </c>
      <c r="H7" s="37" t="s">
        <v>108</v>
      </c>
      <c r="I7" s="37" t="s">
        <v>109</v>
      </c>
      <c r="J7" s="37" t="s">
        <v>110</v>
      </c>
      <c r="K7" s="37" t="s">
        <v>111</v>
      </c>
      <c r="L7" s="37" t="s">
        <v>112</v>
      </c>
      <c r="M7" s="37" t="s">
        <v>113</v>
      </c>
      <c r="N7" s="38" t="s">
        <v>114</v>
      </c>
      <c r="O7" s="38">
        <v>63.61</v>
      </c>
      <c r="P7" s="38">
        <v>2.4900000000000002</v>
      </c>
      <c r="Q7" s="38">
        <v>77.930000000000007</v>
      </c>
      <c r="R7" s="38">
        <v>2613</v>
      </c>
      <c r="S7" s="38">
        <v>113410</v>
      </c>
      <c r="T7" s="38">
        <v>754.93</v>
      </c>
      <c r="U7" s="38">
        <v>150.22999999999999</v>
      </c>
      <c r="V7" s="38">
        <v>2817</v>
      </c>
      <c r="W7" s="38">
        <v>1.63</v>
      </c>
      <c r="X7" s="38">
        <v>1728.22</v>
      </c>
      <c r="Y7" s="38">
        <v>98.81</v>
      </c>
      <c r="Z7" s="38">
        <v>97.23</v>
      </c>
      <c r="AA7" s="38">
        <v>89.65</v>
      </c>
      <c r="AB7" s="38">
        <v>96.16</v>
      </c>
      <c r="AC7" s="38">
        <v>102.59</v>
      </c>
      <c r="AD7" s="38">
        <v>96.59</v>
      </c>
      <c r="AE7" s="38">
        <v>101.24</v>
      </c>
      <c r="AF7" s="38">
        <v>100.94</v>
      </c>
      <c r="AG7" s="38">
        <v>100.85</v>
      </c>
      <c r="AH7" s="38">
        <v>103.61</v>
      </c>
      <c r="AI7" s="38">
        <v>102.38</v>
      </c>
      <c r="AJ7" s="38">
        <v>0.76</v>
      </c>
      <c r="AK7" s="38">
        <v>28.96</v>
      </c>
      <c r="AL7" s="38">
        <v>72.599999999999994</v>
      </c>
      <c r="AM7" s="38">
        <v>85.7</v>
      </c>
      <c r="AN7" s="38">
        <v>77.42</v>
      </c>
      <c r="AO7" s="38">
        <v>232.81</v>
      </c>
      <c r="AP7" s="38">
        <v>184.13</v>
      </c>
      <c r="AQ7" s="38">
        <v>101.85</v>
      </c>
      <c r="AR7" s="38">
        <v>110.77</v>
      </c>
      <c r="AS7" s="38">
        <v>80.63</v>
      </c>
      <c r="AT7" s="38">
        <v>102.97</v>
      </c>
      <c r="AU7" s="38">
        <v>239.27</v>
      </c>
      <c r="AV7" s="38">
        <v>58.17</v>
      </c>
      <c r="AW7" s="38">
        <v>69.94</v>
      </c>
      <c r="AX7" s="38">
        <v>59.32</v>
      </c>
      <c r="AY7" s="38">
        <v>86.88</v>
      </c>
      <c r="AZ7" s="38">
        <v>290.19</v>
      </c>
      <c r="BA7" s="38">
        <v>63.22</v>
      </c>
      <c r="BB7" s="38">
        <v>49.07</v>
      </c>
      <c r="BC7" s="38">
        <v>46.78</v>
      </c>
      <c r="BD7" s="38">
        <v>70.92</v>
      </c>
      <c r="BE7" s="38">
        <v>54.73</v>
      </c>
      <c r="BF7" s="38">
        <v>1183.51</v>
      </c>
      <c r="BG7" s="38">
        <v>838.12</v>
      </c>
      <c r="BH7" s="38">
        <v>71.38</v>
      </c>
      <c r="BI7" s="38">
        <v>73.290000000000006</v>
      </c>
      <c r="BJ7" s="38">
        <v>0</v>
      </c>
      <c r="BK7" s="38">
        <v>1569.13</v>
      </c>
      <c r="BL7" s="38">
        <v>1436</v>
      </c>
      <c r="BM7" s="38">
        <v>1434.89</v>
      </c>
      <c r="BN7" s="38">
        <v>1298.9100000000001</v>
      </c>
      <c r="BO7" s="38">
        <v>1144.94</v>
      </c>
      <c r="BP7" s="38">
        <v>1225.44</v>
      </c>
      <c r="BQ7" s="38">
        <v>83.42</v>
      </c>
      <c r="BR7" s="38">
        <v>67.239999999999995</v>
      </c>
      <c r="BS7" s="38">
        <v>70.31</v>
      </c>
      <c r="BT7" s="38">
        <v>75.319999999999993</v>
      </c>
      <c r="BU7" s="38">
        <v>83.08</v>
      </c>
      <c r="BV7" s="38">
        <v>64.63</v>
      </c>
      <c r="BW7" s="38">
        <v>66.56</v>
      </c>
      <c r="BX7" s="38">
        <v>66.22</v>
      </c>
      <c r="BY7" s="38">
        <v>69.87</v>
      </c>
      <c r="BZ7" s="38">
        <v>88.16</v>
      </c>
      <c r="CA7" s="38">
        <v>75.58</v>
      </c>
      <c r="CB7" s="38">
        <v>161.72</v>
      </c>
      <c r="CC7" s="38">
        <v>189.81</v>
      </c>
      <c r="CD7" s="38">
        <v>198.62</v>
      </c>
      <c r="CE7" s="38">
        <v>184.31</v>
      </c>
      <c r="CF7" s="38">
        <v>162.91999999999999</v>
      </c>
      <c r="CG7" s="38">
        <v>245.75</v>
      </c>
      <c r="CH7" s="38">
        <v>244.29</v>
      </c>
      <c r="CI7" s="38">
        <v>246.72</v>
      </c>
      <c r="CJ7" s="38">
        <v>234.96</v>
      </c>
      <c r="CK7" s="38">
        <v>173.89</v>
      </c>
      <c r="CL7" s="38">
        <v>215.23</v>
      </c>
      <c r="CM7" s="38">
        <v>44.71</v>
      </c>
      <c r="CN7" s="38">
        <v>53.31</v>
      </c>
      <c r="CO7" s="38">
        <v>49.91</v>
      </c>
      <c r="CP7" s="38">
        <v>49.24</v>
      </c>
      <c r="CQ7" s="38">
        <v>43.98</v>
      </c>
      <c r="CR7" s="38">
        <v>43.65</v>
      </c>
      <c r="CS7" s="38">
        <v>43.58</v>
      </c>
      <c r="CT7" s="38">
        <v>41.35</v>
      </c>
      <c r="CU7" s="38">
        <v>42.9</v>
      </c>
      <c r="CV7" s="38">
        <v>42.38</v>
      </c>
      <c r="CW7" s="38">
        <v>42.66</v>
      </c>
      <c r="CX7" s="38">
        <v>99.32</v>
      </c>
      <c r="CY7" s="38">
        <v>99.57</v>
      </c>
      <c r="CZ7" s="38">
        <v>99.39</v>
      </c>
      <c r="DA7" s="38">
        <v>99.45</v>
      </c>
      <c r="DB7" s="38">
        <v>99.5</v>
      </c>
      <c r="DC7" s="38">
        <v>82.2</v>
      </c>
      <c r="DD7" s="38">
        <v>82.35</v>
      </c>
      <c r="DE7" s="38">
        <v>82.9</v>
      </c>
      <c r="DF7" s="38">
        <v>83.5</v>
      </c>
      <c r="DG7" s="38">
        <v>87.01</v>
      </c>
      <c r="DH7" s="38">
        <v>82.67</v>
      </c>
      <c r="DI7" s="38">
        <v>8.24</v>
      </c>
      <c r="DJ7" s="38">
        <v>18.12</v>
      </c>
      <c r="DK7" s="38">
        <v>20.54</v>
      </c>
      <c r="DL7" s="38">
        <v>23.16</v>
      </c>
      <c r="DM7" s="38">
        <v>25.58</v>
      </c>
      <c r="DN7" s="38">
        <v>13.6</v>
      </c>
      <c r="DO7" s="38">
        <v>22.34</v>
      </c>
      <c r="DP7" s="38">
        <v>22.79</v>
      </c>
      <c r="DQ7" s="38">
        <v>22.77</v>
      </c>
      <c r="DR7" s="38">
        <v>28.59</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2019-01-28T01:38:50Z</cp:lastPrinted>
  <dcterms:created xsi:type="dcterms:W3CDTF">2018-12-03T08:52:53Z</dcterms:created>
  <dcterms:modified xsi:type="dcterms:W3CDTF">2019-01-28T01:50:27Z</dcterms:modified>
  <cp:category/>
</cp:coreProperties>
</file>